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205" activeTab="2"/>
  </bookViews>
  <sheets>
    <sheet name="PRIMER TRIMESTRE" sheetId="1" r:id="rId1"/>
    <sheet name="SEGUNDO TRIMESTRE" sheetId="2" r:id="rId2"/>
    <sheet name="TERCER TRIMESTRE" sheetId="3" r:id="rId3"/>
  </sheets>
  <externalReferences>
    <externalReference r:id="rId6"/>
    <externalReference r:id="rId7"/>
    <externalReference r:id="rId8"/>
  </externalReferences>
  <definedNames>
    <definedName name="_xlnm._FilterDatabase" localSheetId="0" hidden="1">'PRIMER TRIMESTRE'!$A$3:$T$3</definedName>
    <definedName name="_xlnm._FilterDatabase" localSheetId="2" hidden="1">'TERCER TRIMESTRE'!$A$3:$T$3</definedName>
    <definedName name="Hidden_113">'[2]Hidden_1'!$A$1:$A$2</definedName>
    <definedName name="Hidden_114">#REF!</definedName>
    <definedName name="hidden1">'[3]hidden1'!$A$1:$A$2</definedName>
  </definedNames>
  <calcPr fullCalcOnLoad="1"/>
</workbook>
</file>

<file path=xl/sharedStrings.xml><?xml version="1.0" encoding="utf-8"?>
<sst xmlns="http://schemas.openxmlformats.org/spreadsheetml/2006/main" count="1227" uniqueCount="450">
  <si>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</si>
  <si>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</si>
  <si>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</si>
  <si>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</si>
  <si>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</si>
  <si>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</si>
  <si>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</si>
  <si>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</si>
  <si>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</si>
  <si>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</si>
  <si>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</si>
  <si>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</si>
  <si>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</si>
  <si>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</si>
  <si>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</si>
  <si>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</si>
  <si>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Eficacia</t>
  </si>
  <si>
    <t>Trimestral</t>
  </si>
  <si>
    <t>Ascendente</t>
  </si>
  <si>
    <t>Eficiencia</t>
  </si>
  <si>
    <t>Mensual</t>
  </si>
  <si>
    <t>Ejecutar los proyectos de Presupuesto Participativo en Unidades Habitacionales</t>
  </si>
  <si>
    <t>Meta alcanzada / meta programada *100</t>
  </si>
  <si>
    <t>Unidad Habitacional</t>
  </si>
  <si>
    <t>trimestral</t>
  </si>
  <si>
    <t>Informe trimestral</t>
  </si>
  <si>
    <t>Acciones</t>
  </si>
  <si>
    <t>Abastecer de Agua potable a la población</t>
  </si>
  <si>
    <t>Fin: Explorar alternativas tecnológicas, de infraestructura y administración para dotar a toda la población de agua potable en forma suficiente y continua, bajo el principio de igualdad y no discriminación, a fin de mejorar las condiciones de equidad e inclusión social.</t>
  </si>
  <si>
    <t>Metros cúbicos realizados/metros cúbicos programados*100</t>
  </si>
  <si>
    <t>Metros cúbicos</t>
  </si>
  <si>
    <t>J.U.D. DE AGUA POTABLE EN PIPAS</t>
  </si>
  <si>
    <t>Propósito: Reducir en tiempo y forma  la entrega del agua potables a las diversas colonias de la Delegación Tlalpan, garantizando el derecho de la población al suministro de agua potable.</t>
  </si>
  <si>
    <t>Días</t>
  </si>
  <si>
    <t>15 días</t>
  </si>
  <si>
    <t>Calidad</t>
  </si>
  <si>
    <t>Componentes: Suministrar líquido a la población que carece de la Red de Agua Potable</t>
  </si>
  <si>
    <t>Habitantes</t>
  </si>
  <si>
    <t>214,918 Población Beneficiada Ejercicio 2018</t>
  </si>
  <si>
    <t>Economía</t>
  </si>
  <si>
    <t>Viajes</t>
  </si>
  <si>
    <t>0</t>
  </si>
  <si>
    <t>200</t>
  </si>
  <si>
    <t>100</t>
  </si>
  <si>
    <t>Dirección General de Obras y Desarrollo Urbano</t>
  </si>
  <si>
    <t>100.00</t>
  </si>
  <si>
    <t xml:space="preserve"> Área(s) Responsable(s) Que Genera(n), Posee(n), Publica(n) Y Actualizan La Información</t>
  </si>
  <si>
    <t xml:space="preserve"> Fecha de Validación</t>
  </si>
  <si>
    <t xml:space="preserve"> Fecha de Actualización</t>
  </si>
  <si>
    <t xml:space="preserve"> Nota</t>
  </si>
  <si>
    <t/>
  </si>
  <si>
    <t>121</t>
  </si>
  <si>
    <t>A121Fr05-INDICADORES DE INTERES PÚBLICO</t>
  </si>
  <si>
    <t>2019</t>
  </si>
  <si>
    <t>01/01/2019</t>
  </si>
  <si>
    <t>31/03/2019</t>
  </si>
  <si>
    <t>Explorar alternativas tecnológicas, de infraestructura y administración para dotar a toda la población de agua potable en forma suficiente y continua, bajo el principio de igualdad y no discriminación, a fin de mejorar las condiciones de equidad e inclusión social.</t>
  </si>
  <si>
    <t>394,448 M3 Ejercicio 2018</t>
  </si>
  <si>
    <t>385,002.00 M3</t>
  </si>
  <si>
    <t>394,653.00 M3</t>
  </si>
  <si>
    <t>2.51</t>
  </si>
  <si>
    <t>17/04/2019</t>
  </si>
  <si>
    <t>Tiempo de entrega de metros cúbicos de agua apotable del Ejercicio 2019/Tiempo de entrega de metros cúbicos de agua apotable del Ejercicio 2018*100</t>
  </si>
  <si>
    <t>15 días Ejercicio 2018</t>
  </si>
  <si>
    <t>Población  beneficada en el Ejercicio 2019/Población beneficada en el Ejercicio 2018*100</t>
  </si>
  <si>
    <t>241,516 Población Beneficiada Ejercicio 2019</t>
  </si>
  <si>
    <t>112.38</t>
  </si>
  <si>
    <t>Actividades: Se lleva a cabo la repartición de agua potable mediante los camiones repartidores (pipas arrendadas) y (pipas que pertenecen a la Delegación)</t>
  </si>
  <si>
    <t>Costo de traslado por camión tipo pipa del ejercicio 2019/Costo de traslado por camión tipo pipa del ejercicio 2018*100</t>
  </si>
  <si>
    <t>80 Costo del viaje por camión tipo pipa  Ejercicio 2018</t>
  </si>
  <si>
    <t>80 Costo del viaje por camión tipo pipa Ejericcio 2019</t>
  </si>
  <si>
    <t>80 Costo del viaje por camión tipo pipa
Ejercicio 2019</t>
  </si>
  <si>
    <t>Contar con un Atlas de Peligros y Riesgos que, acompañado de acciones de gestión integral de riesgos y capacitación de la población, contribuya a la identificación oportuna de riesgos y al trabajo en la generación de las condiciones necesarias para una atención más eficaz de posibles contingencias, así como fomentar en la sociedad una cultura de la prevención y la consolidación de una sociedad cada vez más resiliente.</t>
  </si>
  <si>
    <t>Programas Internos de Protección Civil</t>
  </si>
  <si>
    <t>Medir el grado de avance en la realización de acciones de gestión integral del riesgo en materia de Protección Civil.</t>
  </si>
  <si>
    <t>(Cantidad de Programas Internos de Protección Ingresados) /Cantidad deProgramas Internos de Protección Civil revisados)* LINEA BASE</t>
  </si>
  <si>
    <t>anual/trimestral</t>
  </si>
  <si>
    <t>1000</t>
  </si>
  <si>
    <t>105</t>
  </si>
  <si>
    <t>Programas Internos de Protección Civil Autorizados/POA 2019</t>
  </si>
  <si>
    <t>Cursos, Pláticas y Simulacro en Materia de Protección Civil</t>
  </si>
  <si>
    <t>cursos</t>
  </si>
  <si>
    <t>Medir el grado de avance en la capacitaciín en materia de Protección Civil.</t>
  </si>
  <si>
    <t>(Cantidad de cursos+ pláticas+simulacros solicitados)/(Cantidad de (cursos+pláticas+simulacros atendidos)*100</t>
  </si>
  <si>
    <t>Cursos, Simulacros y asesorias en Materia de Protección Civil realizados/POA 2019</t>
  </si>
  <si>
    <t>Atención a emergencias</t>
  </si>
  <si>
    <t>Medir el grado de avance en la realización de acciones de gestión integral del riesgo en materia de Protección Civil con la disminución de las emergencias solicitadas.</t>
  </si>
  <si>
    <t>LINA BASE* (número de emergencias solicitadas/número de emergencias atendidas favorablemente)</t>
  </si>
  <si>
    <t>2000</t>
  </si>
  <si>
    <t>214</t>
  </si>
  <si>
    <t>Bitacoras de atención a emergencias atendidas/POA 2019</t>
  </si>
  <si>
    <t>15/04/2019</t>
  </si>
  <si>
    <t>A través de recursos de Presupuesto Participativo 2019, coadyuvar en mejorar la calidad de vida de las y los habitantes de las unidades habitacionales y/o colonias con inmuebles bajo el régimen de propiedad en condominio</t>
  </si>
  <si>
    <t>Ejercer los recursos del Presupuesto Participativo para la ejecución de 21 proyectos en áreas comunes de Unidades Habitacionales o Fraccionamientos, mediante la organización de los vecinos, tanto en la ejecución como en la supervisión de dicho ejercicio presupuestal.</t>
  </si>
  <si>
    <t>Decreto de P.E. de la Ciudad de México para el ejercicio fiscal 2019</t>
  </si>
  <si>
    <t>Dirección General de Participación Ciudadana y Prevención del Delito</t>
  </si>
  <si>
    <t>Promover dentro de la Alcaldia Tlalpan la oferte artistica - cultural, impulzando la integración y participación de la comunidad en las diferentes propuestas culturales que se imparten u ofrecen, dentro de la casa de cultura, espacios públicos y lugares donde lo solicite la población Tlalpense.</t>
  </si>
  <si>
    <t xml:space="preserve">Promoció de Actividades Culturales </t>
  </si>
  <si>
    <t>Evento</t>
  </si>
  <si>
    <t xml:space="preserve">Evento </t>
  </si>
  <si>
    <t>Modifcado/Alcanzado</t>
  </si>
  <si>
    <t>http://repositorio.tlalpan.gob.mx:8080/DGC/Todo/Avance%20Programatico/Enero-Marzo%202019.pdf</t>
  </si>
  <si>
    <t xml:space="preserve">Direccion Ejecutiva de Derechos Culturales, Educativos, Deportivos </t>
  </si>
  <si>
    <t>Promover actividades recreativas, físicas y deportivas a través de la colaboración de un equipo de personas que realizarán actividades dirigidas a una población estimada de 31,000 habitantes de la Alcaldía Tlalpan de entre 6 a 95 años, preferentemente pertenecientes a las zonas de bajo y muy bajo desarrollo social de la demarcación de Tlalpan, a fin de contribuir al incremento de su la calidad de vida y facilitar el acceso a la cultura física y práctica del deporte de esta población. A través de la colaboración de 120 personas a quienes se les otorgará apoyos económicos.</t>
  </si>
  <si>
    <t>Contribuir a la disminución del desarrollo de enfermedades cardiovasculares</t>
  </si>
  <si>
    <t>Porcentaje de personas con enfermedades cardiovasculares en la Ciudad de México</t>
  </si>
  <si>
    <t>(Número de personas con enfermedades cardiovasculares en la Ciudad de México) / (Número de habitantes de la ciudad de México) * 100</t>
  </si>
  <si>
    <t>Porcentaje</t>
  </si>
  <si>
    <t>Anual</t>
  </si>
  <si>
    <t>2016-12, 000 personas atendidas                                          2019-120,000 personas atendidas</t>
  </si>
  <si>
    <t>No Aplica</t>
  </si>
  <si>
    <t>Se encuentra en Proceso</t>
  </si>
  <si>
    <t>Descendente</t>
  </si>
  <si>
    <t>Encuesta
Nacional
de Salud y
Nutrición
2012</t>
  </si>
  <si>
    <t>Dirección General de Desarrollo Social</t>
  </si>
  <si>
    <t>Habitantes de la Alcaldía de Tlalpan que han accedido a actividades físicas y deportivas gratuitas, impartidas por promotores</t>
  </si>
  <si>
    <t>Porcentaje de habitantes de la Alcaldía de Tlalpan que realizan actividades físicas y deportivas a través del Programa Social Cultivando Actividades Deportivas</t>
  </si>
  <si>
    <t>(Número de personas que realizan actividad física a través del programa social Cultivando Actividades Deportivas) /( número de habitantes de la Alcaldía de Tlalpan.) *100</t>
  </si>
  <si>
    <t>Base de datos de los beneficiarios de las actividades del Programa Social “Cultivando Actividades Deportivas</t>
  </si>
  <si>
    <t>Actividades físicas y deportivas impartidas por promotores deportivos</t>
  </si>
  <si>
    <t>Porcentaje de horas impartidas por los promotores del Programa Social “Cultivando Actividades Deportivas”, respecto a lo programado</t>
  </si>
  <si>
    <t>(Número de horas de actividad física impartida por promotor) /(Número de horas de actividad física programada s por promotor*1 00
Eficacia</t>
  </si>
  <si>
    <t>Reportes mensuales de los promotores deportivos del programa social “Cultivando Actividades Deportivas</t>
  </si>
  <si>
    <t>Apoyo económico entregado a Promotores Deportivos</t>
  </si>
  <si>
    <t>Porcentaje de apoyos económicos entregados a los promotores deportivos del Programa Social “Cultivando Actividades Deportivas</t>
  </si>
  <si>
    <t>Número de apoyos económicos entregados/número de apoyos económicos programados * 100</t>
  </si>
  <si>
    <t>Padrón de beneficiarios firmada como promotores deportivos del programa social “Cultivando Actividades Deportivas”</t>
  </si>
  <si>
    <t xml:space="preserve">Recibir informes mensuales de actividades de los Promotores </t>
  </si>
  <si>
    <t>Porcentaje de informes mensuales entregados por los promotores del programa social “Cultivando Actividades Deportivas</t>
  </si>
  <si>
    <t>Número de informes mensuales recibidos/ Número de promotores del programa social * 100</t>
  </si>
  <si>
    <t>Archivo físico de los informes mensuales de os promotores , resguardad os en las oficinas de la JUD de Promoción Deportiva</t>
  </si>
  <si>
    <t>Registrar asistencia de participantes en actividades físicas y deportivas</t>
  </si>
  <si>
    <t>Porcentaje de beneficiarios de las actividades físicas y deportivas del programa social “Cultivando Actividades Deportivas”, respecto a lo programado.</t>
  </si>
  <si>
    <t>Número de beneficiarios de las actividades físicas y deportivas / número de beneficiarios programados * 100</t>
  </si>
  <si>
    <t>Listas de asistencia a cada actividad física y deportiva del programa “Cultivando Actividades Deportivas</t>
  </si>
  <si>
    <t>Selección de los beneficiarios como promotores deportivos del programa social</t>
  </si>
  <si>
    <t>Porcentaje de solicitudes recibidas para participar en el Programa social “Cultivando Actividades Deportivas” como promotor deportivo que cumplen con los requisitos solicitados, con respecto a las recibidas.</t>
  </si>
  <si>
    <t>Número de solicitudes recibidas que cumplen con los requisitos / número de solicitudes recibidas x 100</t>
  </si>
  <si>
    <t>Archivo de las solicitudes recibidas para participar como promotor deportivo del programa social “Cultivando Actividades Deportivas”</t>
  </si>
  <si>
    <t>Administración del padrón de beneficiarios de Promotores deportivos</t>
  </si>
  <si>
    <t>Porcentaje de cambios realizados al padrón de beneficiario s de los promotores deportivos del programa social "Cultivando Actividades Deportivas”</t>
  </si>
  <si>
    <t>Número de altas + número de bajas + número de cambios/ número de promotores empadronados</t>
  </si>
  <si>
    <t>Oficios de solicitud de cambio al padrón de beneficiario s como promotores de programa social "Cultivando Actividades Deportivas”</t>
  </si>
  <si>
    <t>Contribuir a una cultura del cuidado de los animales de compañía brindando servicios de medicina veterinaria y talleres educativos, para incidir en   la salud de estos y prevenir enfermedades zonoticas en la  la salud humana.</t>
  </si>
  <si>
    <t>Percepción de los usuarios en cuanto a la eficacia en concientización del cuidado responsable de animales de compañía y cumplimiento en el número de los servicios médicos veterinarios y talleres educativos.</t>
  </si>
  <si>
    <t>Usuarios y servicios</t>
  </si>
  <si>
    <t>Calidad y Eficiencia</t>
  </si>
  <si>
    <t>(servicios realizados/ servicios programados) x 100</t>
  </si>
  <si>
    <t xml:space="preserve">Reporte de productividad y Encuestas </t>
  </si>
  <si>
    <t>Reporte de productividad Promoción a  la Salud  y Protección Animal</t>
  </si>
  <si>
    <t>Impulsar una vida saludable en Tlalpan Otorgando servicios de salud  de primer nivel de atención   con Consultas médicas generales, consultas odontológicas y optometría.</t>
  </si>
  <si>
    <t>Cumplimento en el número de los servicios de salud programas.</t>
  </si>
  <si>
    <t>Usuarios</t>
  </si>
  <si>
    <t>Reporte de productividad</t>
  </si>
  <si>
    <t>Reporte de productivdad.   JUD de Prevención de Adicciones Y JUD de Atención a Personas con Discapacidad</t>
  </si>
  <si>
    <t>Otorgar servicios de primer nivel de atención a través de Jornadas  donde se atiende a beneficiarios de colonias, pueblos y espacios públicos de la demarcación de Tlalpan</t>
  </si>
  <si>
    <t>Cumplimientos en el número de los servicios médicos.</t>
  </si>
  <si>
    <t>Reporte de productividad. Subdirección de  atención a la Salud.</t>
  </si>
  <si>
    <t>Implementar con oportunidad y eficacia los programas,  proyectos y servicios educativos en el marco de las políticas sociales y educativas y en el ámbito delegacional para coadyuvar a garantizar y hacer efectivo el derecho a la educación de la población de Tlalpan.</t>
  </si>
  <si>
    <t xml:space="preserve">Porcentaje de apoyos entregados  </t>
  </si>
  <si>
    <t>eficacia</t>
  </si>
  <si>
    <t>Por los instrumentos generados por la Dirección de Educación para el acceso a una educación de calidad</t>
  </si>
  <si>
    <t>100*Total de apoyos a la Educación/Meta programada</t>
  </si>
  <si>
    <t>Persona</t>
  </si>
  <si>
    <t>Combatir la deserción escolar, brindando apoyos a la Educación</t>
  </si>
  <si>
    <t>No se ajustaron metas</t>
  </si>
  <si>
    <t xml:space="preserve">Primer Informe Trimestral 2019 Coordinación de Educación  </t>
  </si>
  <si>
    <t>Apoyar a las mujeres que participan en el mercado laboral y que no cuentan con un espacio donde puedan cuidar a sus hijos en sus horas de trabajo</t>
  </si>
  <si>
    <t xml:space="preserve">Porcentaje de niños atendidos </t>
  </si>
  <si>
    <t>Porcentaje de infantes inscritos en los Centros de Desarrollo Infantil de la Alcaldía</t>
  </si>
  <si>
    <t>(# de infantes inscritos en el trimestre/# de infantes programados para inscripción en el trimestre)*100</t>
  </si>
  <si>
    <t>Infantes inscritos conforme a la capacidad de los inmuebles (CENDI)</t>
  </si>
  <si>
    <t>Contribuir a la mejora del Desarrollo Social de la Población de la Alcaldía de Tlalpan</t>
  </si>
  <si>
    <t>Tasa de variación del IDS en la Alcaldía Tlalpan</t>
  </si>
  <si>
    <t>Incidencia en zonas de bajo índice de desarrollo social</t>
  </si>
  <si>
    <t>(Valor del IDS en la Alcaldía de Tlalpan en el año t)/(Valor del IDS y del IBS en el año t-3)*100</t>
  </si>
  <si>
    <t>Índice</t>
  </si>
  <si>
    <t>1,000 niñas y niños que asisten a las escuelas primarias públicas de la demarcación</t>
  </si>
  <si>
    <t>1,000 niñas y niños estudiantes de primaria en escuelas públicas en la Alcaldía de Tlalpan, preferentemente residentes de zonas de bajo y muy bajo nivel de desarrollo social. A la población referida, se entregarán 1,000 apoyos
económicos bimestrales de 800 pesos. También se brindará atención, asesoría y talleres para la prevención y detección de la violencia que se presenten en las escuelas a que asisten.</t>
  </si>
  <si>
    <t>De acuerdo con la calendarización establecida en las Reglas de Operación, el avance del indicador es anual.</t>
  </si>
  <si>
    <t>Medición del IDS y IBS. 
Jefatura de Unidad Departamental de Juventud e Infancia</t>
  </si>
  <si>
    <t>Las Niñas y los Niños que estudian en escuelas primarias públicas de la Alcaldía Tlalpan han mejorado su asistencia escolar y sus relaciones interpersonales.</t>
  </si>
  <si>
    <t>Porcentaje de Niñas y Niños de educación primaria en la Alcaldía Tlalpan bneficiarios del programa, que mejoraron su asistencia escolar y sus relaciones interpersonales</t>
  </si>
  <si>
    <t>Mejora de la asistencia escolar y relaciones interpersonales de beneficiarios</t>
  </si>
  <si>
    <t>((Número de Niñas y Niños beneficiarios del programa que han mejorado la asistencia a la escuela y sus relaciones interpersonales)/(Número total de beneficiarios del programa))*100</t>
  </si>
  <si>
    <t>Los instrumentos de percepcion estan en etapa de diseño. Los resultados se presentarán en el 3er trimestre.</t>
  </si>
  <si>
    <t>Informes escolares y de la JUD de atención a la Juventud e Infancia</t>
  </si>
  <si>
    <t>Apoyos económicos entregados</t>
  </si>
  <si>
    <t>Porcentaje de apoyos entregados en el tiempo programado</t>
  </si>
  <si>
    <t>Entrega de Apotos en tiempo</t>
  </si>
  <si>
    <t>(Número de apoyos económicos entregados en el tiempo establecido en el año 2019)/(Número total de apoyos económicos programados en el año 2019)*100</t>
  </si>
  <si>
    <t>(935/1000)*100=93.5%</t>
  </si>
  <si>
    <t>Informe Mensual
Jefatura de Unidad Departamental de Juventud e Infancia</t>
  </si>
  <si>
    <t>Talleres y capacitaciones realizadas</t>
  </si>
  <si>
    <t>Porcentaje de talleres y atención realizados con relación a lo programado</t>
  </si>
  <si>
    <t>Talleres y atenciones brindadas</t>
  </si>
  <si>
    <t>((Número de talleres y atenciones realizadas en el tiempo establecido)/(Número total de talleres y atenciones programadas))*100</t>
  </si>
  <si>
    <t>Actividades</t>
  </si>
  <si>
    <t>Talleres y atenciones para 1,000 niñas y niños de escuelas primarias públicas.</t>
  </si>
  <si>
    <t>(36 grupos de escuelas públicas/36 talleres programados)x100=100%                                                                                                                                                                                                                                                                                                            (1 caso de violencia detectado/1496 alumnos atendidos con talleres)*100=0.06%</t>
  </si>
  <si>
    <t xml:space="preserve">Listas de asistencia
Jefatura de Unidad Departamental de Juventud e Infancia
</t>
  </si>
  <si>
    <t>Difundir y convocar a la población interesada en ser parte del programa social. Recibir las solicitudes de ingreso al programa. Mediante la aplicación de un estudio socioeconómico Elaborar un padrón de beneficiarios Entrega de estímulo económico</t>
  </si>
  <si>
    <t xml:space="preserve">Inclusión de beneficiarios </t>
  </si>
  <si>
    <t>Inclusión de beneficiarios conforme a requisitos</t>
  </si>
  <si>
    <t>((Número de solicitudes ingresadas que cumplen con los rwquisitos y la documentación completa en los tiempos establecidos)/(Número total de beneficiarios incluidos en el programa)) *100</t>
  </si>
  <si>
    <t>(1000/2742)*100=36.46%</t>
  </si>
  <si>
    <t>Lista de solicitantes y Padrón de beneficiarios
Jefatura de Unidad Departamental de Juventud e Infancia</t>
  </si>
  <si>
    <t>Diseño de actividades de capacitación y talleres</t>
  </si>
  <si>
    <t>Actividades de capacitación y talleres</t>
  </si>
  <si>
    <t>((Número de actividades de capacitación y talleres diseñados)/(Número total de actividades y talleres requeridos))*100</t>
  </si>
  <si>
    <t>(3/3)*100=100%</t>
  </si>
  <si>
    <t>Informe de actividades y talleres realizados
Jefatura de Unidad Departamental de Juventud e Infancia</t>
  </si>
  <si>
    <t>Disminuir los niveles de prevalencia de la Violencia hacia las mujeres en la Alcaldía de Tlalpan</t>
  </si>
  <si>
    <t>Talleres para la prevención de la violencia y derechos humanos</t>
  </si>
  <si>
    <t>Capacitación a mujeres en la prevención de la violencia y derechos humanos.</t>
  </si>
  <si>
    <t>Total de mujeres que se inscriben/total de mujeres capacitadas en Prevención de las Violencias, Derechos Humanos y Acceso a la justicia</t>
  </si>
  <si>
    <t>persona</t>
  </si>
  <si>
    <t>61 personas de Equipo Operativo.
3000 personas</t>
  </si>
  <si>
    <t>Listados de Asistencia
Jefatura de Unidad Departamental de Igualdad Sustantiva</t>
  </si>
  <si>
    <t>Que las mujeres que cambiaron de perspectiva con la capacitación en la prevención de la violencia, Derechos Humanos y de Acceso a la Justicia</t>
  </si>
  <si>
    <t>Impacto de la capacitación en la perspectiva de las mujeres</t>
  </si>
  <si>
    <t>Porcentaje de mujeres capacitadas en la prevención de la violencia.</t>
  </si>
  <si>
    <t>Total de mujeres capacitadas/número de mujeres que cambiaron de Perspectiva y Mujeres Canalizadas</t>
  </si>
  <si>
    <t xml:space="preserve">Se construye un instrumento para aplicar en el tercer trimestre a las mujeres capacitadas. </t>
  </si>
  <si>
    <t>Listados de asistencia.
Encuesta de percepción Documentación de seguimiento de casos canalizados</t>
  </si>
  <si>
    <t>Talleres, Conferencias, Conversatorios, Cine Debate de formación de capacitación en prevención a la violencia, Derechos Humanos y Protocolos de Acceso a la Justicia</t>
  </si>
  <si>
    <t>Capacitación den Prevención de la Violencia, derechos humanos y protocolos de acceso a la justicia</t>
  </si>
  <si>
    <t>calidad</t>
  </si>
  <si>
    <t>Total de mujeres capacitadas/total de mujeres que concluyen los talleres</t>
  </si>
  <si>
    <t xml:space="preserve">Conformar 1.-equipo operativo. 2.- Planeación de Actividades 3.- Supervisión de Actividades </t>
  </si>
  <si>
    <t>Conformación de equipo operativo y desarrollo de actividades</t>
  </si>
  <si>
    <t>Integración de equipo operativo y desarrollo de actividades</t>
  </si>
  <si>
    <t>Total de mujeres convocadas a participar/total de mujeres inscritas</t>
  </si>
  <si>
    <t>61 personas</t>
  </si>
  <si>
    <t>Listados de asistencia a reuniones de convocatoria.
Listados de mujeres inscritas
Jefatura de Unidad Departamental de Igualdad Sustantiva</t>
  </si>
  <si>
    <t>Contribuir a la mejora del Bienestar y Desarrollo Social de la Población de la Alcaldía de Tlalpan</t>
  </si>
  <si>
    <t>Tasa de variación del IDS y del IBS en la Alcaldía Tlalpan</t>
  </si>
  <si>
    <t>Variación de tasa de Índice de DesarrolloSocial y de Bienestar Social</t>
  </si>
  <si>
    <t>(Valor del IDS y del IBS en la Alcaldía de Tlalpan en el año t)/(Valor del IDS y del IBS en el año t-3)*100</t>
  </si>
  <si>
    <t>Tasa de variación</t>
  </si>
  <si>
    <t>74 colectivos de personas mayores</t>
  </si>
  <si>
    <t>Conforme las Reglas de Operación la información del avance es anual.</t>
  </si>
  <si>
    <t>Jefatura de Unidad Departamental de Atención a la Población Adulta Mayor</t>
  </si>
  <si>
    <t>La población de adultos mayores de 60 años habitantes de la Alcaldía Tlalpan, han fortalecido su inclusión y autonomía a través de procesos colectivos.</t>
  </si>
  <si>
    <t>Colectivos de Personas Adultas Mayores Beneficiarias del programa que mejoraron la inclusión social y fortalecieron la autonomía</t>
  </si>
  <si>
    <t>Porcentaje de Colectivos de Personas Adultas Mayores Beneficiarias del programa que mejoraron la inclusión social y fortalecieron la autonomía con relación al total de Colectivos de personas adultas mayores beneficiarias del programa.</t>
  </si>
  <si>
    <t>(Número de Colectivos de Personas Adultas Mayores, beneficiarios que perciben una mejora en su inclusión social y su autonomía)/(Número total de Colectivos de Personas Adultas Mayores beneficiarios del programa )*100</t>
  </si>
  <si>
    <t>El avance se entregará en el tercer trimestre conforme a las Reglas de Operación, el Programa Social en la etapa de Recepción de solicitudes de los colectivos de personas adultas mayores.</t>
  </si>
  <si>
    <t>Encuesta de percepción
Jefatura de Unidad Departamental de Atención a la Población Adulta Mayor</t>
  </si>
  <si>
    <t>Apoyo económico para el desarrollo procesos de inclusión social y fortalecimiento de la autonomía entregado</t>
  </si>
  <si>
    <t>Colectivos de Personas Adultas Mayores que reciben Apoyo Económico</t>
  </si>
  <si>
    <t>Porcentaje de Colectivos de Personas Adultas Mayores que recibieron apoyo económico con relación a los Colectivos de personas Adultas mayores beneficiarios del programa</t>
  </si>
  <si>
    <t>(Número de Colectivos de personas Adultas Mayores que recibieron apoyo económico)/(Número total de Colectivos de Adultos Mayores Benficiarios del programa) *100</t>
  </si>
  <si>
    <t>Padrón de Colectivos de Personas Adultas Mayores beneficiarios
Jefatura de Unidad Departamental de Atención a la Población Adulta Mayor</t>
  </si>
  <si>
    <t>Integración de expedientes completos por la JUD de Atención a la Población Adulta Mayor</t>
  </si>
  <si>
    <t>Integración de expedientes</t>
  </si>
  <si>
    <t>Porcentaje de expedientes completos integrados con relación al número de solicitudes recibidas</t>
  </si>
  <si>
    <t>(Número de expedientes completos integrados)/(Número total de solicitudes recibidas ) *100</t>
  </si>
  <si>
    <t>2100 personas</t>
  </si>
  <si>
    <t>2 expedientes completos de equipo operativo del programa/2 solicitudes recibidas*100=100%, los expedientes de los colectivos en el tercer trimestre.</t>
  </si>
  <si>
    <t>Expedientes de colectivos de personas adultas mayores.
Jefatura de Unidad Departamental de Atención a la Población Adulta Mayor</t>
  </si>
  <si>
    <t>Integración del padrón de beneficiarios</t>
  </si>
  <si>
    <t>Incorporación de beneficiarios al padron de apoyos económicos</t>
  </si>
  <si>
    <t>Porcentaje de beneficiarios incorporados en el programa que se integraron al padrón de beneficiarios para la entrega de apoyos económicos</t>
  </si>
  <si>
    <t>(Número de personas incluidas en el padrón de beneficiarios del programa)/(Número total de beneficiarios del programa)*100</t>
  </si>
  <si>
    <t xml:space="preserve">  2 expedientes completos de equipo operativo del programa/2 personas ques serán incluidas en el padrón de beneficiarios*100=100 %, los expedientes de los colectivos en el tercer trimestre.</t>
  </si>
  <si>
    <t>Listado de colectivos de personas adultas mayores .
Jefatura de Unidad Departamental de Atención a la Población Adulta Mayor</t>
  </si>
  <si>
    <t>Acompañamiento y seguimiento de las actividades que realizan las Personas Adultas Mayores</t>
  </si>
  <si>
    <t>Cumplimiento de las propuestas de los Colectivos de personas adultas mayores</t>
  </si>
  <si>
    <t>Porcentaje de Colectivos de Personas Adultas Mayores en seguimiento y acompañados que cumplen con lo planeado</t>
  </si>
  <si>
    <t>(Número de Colectivos de Personas Adultas Mayores que cumplen con lo planeado)/(Número total de Colectivos de Personas Adultas Mayores beneficiarioas del Programa)*100</t>
  </si>
  <si>
    <t xml:space="preserve">El avance se entregará en el cuarto trimestre, conforme a las Reglas de Operación del Programa Social. </t>
  </si>
  <si>
    <t>Informes de actividades de seguimiento y acompañamiento a los Colectivos de Personas Adultas Mayores, del programa. .
Jefatura de Unidad Departamental de Atención a la Población Adulta Mayor</t>
  </si>
  <si>
    <t>Variación de IDS y del IBS</t>
  </si>
  <si>
    <t>Conforme la calendarización establecida Gaceta Oficial de la Ciudad de México el 31 de enero del 2019. La periodicidad de esta indicador es anual.</t>
  </si>
  <si>
    <t>Medición del IDS y IBS
Jefatua de Unidad Departemental de Centros de Desarrollo Comunitario Integral</t>
  </si>
  <si>
    <t>Las personas habitantes de la Alcaldía Tlalpan en situación de vulnerabilidad han desarrollado habildades y capacidades para su desarrollo y empleo</t>
  </si>
  <si>
    <t>Población benbeficiaria que desarrolló habilidades y capacidades</t>
  </si>
  <si>
    <t>Porcentaje de población beneficiaria que desarrolló habilidades y capacidades</t>
  </si>
  <si>
    <t>(Total de personas que perciben y dan cuenta del desarrollo de sus habilidades y capacidades de desarrollo
personal)/(Número total de beneficiarios participantes en las actividades del programa)*100</t>
  </si>
  <si>
    <t>6000 personas</t>
  </si>
  <si>
    <t xml:space="preserve">Se diseño el instrumento de captación de la información y está en proceso de aplicación, se informarán resultados en el tercer y cuarto trimestre de acuerdo a su sistematización. </t>
  </si>
  <si>
    <t>Encuesta de satisfacción
Jefatua de Unidad Departemental de Centros de Desarrollo Comunitario Integral</t>
  </si>
  <si>
    <t>población beneficiaria en situación de vulnerabilidad y sin empleo que desarrolla habilidades y capacidades para el autoempleo</t>
  </si>
  <si>
    <t>Porcentaje de Población beneficiaria en situación de vulnerabilidad por carencia de empleo que logra desarrollar habilidades y capacidades para el autoempleo</t>
  </si>
  <si>
    <t>(Número de personas beneficiarias del programa con carencia por acceso al empleo que logran desarrollar habilidades y capacidades que le permiten autoemplearse)/(Número total de beneficiarios del programa con carencia por acceso al empleo)*100</t>
  </si>
  <si>
    <t xml:space="preserve">Se diseño el instrumento de captación de la información y está en proceso de aplicación, se informará avance en el tercer y cuarto trimestre de acuerdo a su sistematización. </t>
  </si>
  <si>
    <t>Apoyo económico entregado a coordinadores, enlaces, asesores e instructores.</t>
  </si>
  <si>
    <t>Apoyos entregados a equip operativo</t>
  </si>
  <si>
    <t>Porcentaje de Apoyos entregados a los coordinadores, enlaces, asesores e instructores con relacióln al total de beneficiarios director</t>
  </si>
  <si>
    <t>(Número de apoyos entregados en el tiempo establecido)/(Número total de apoyos económicos programados) *100</t>
  </si>
  <si>
    <t>189 personas</t>
  </si>
  <si>
    <t>Entrega en tiempo y forma del listado de los 189 beneficiarios del programa/ 0 entregas de los apoyos económicos correspondientes * 100= 0%</t>
  </si>
  <si>
    <t xml:space="preserve">Listados de Asistencia
Jefatura de Unidad Departamental de Centros de Desarrollo Comunitario Integral </t>
  </si>
  <si>
    <t>Actividades del programa realizadas por los Coordinadores, Enlaces, Asesores y/o Instructores</t>
  </si>
  <si>
    <t>Persons beneficiarias que concluyen actividades</t>
  </si>
  <si>
    <t>Porcentaje de personas beneficiarias de apoyo económico que concluyen actividades que realizan</t>
  </si>
  <si>
    <t>(Número de personas que colaboran en la implementación del programa /Número de personas que concluyen las actividades que realizan ,</t>
  </si>
  <si>
    <t xml:space="preserve">189 beneficiarios que implementan el progama/189 personas que han concluido con las actividades que implementan*100= 100%  </t>
  </si>
  <si>
    <t>Se imparten
actividades a
la población.</t>
  </si>
  <si>
    <t>promedio de asistencia a talleres</t>
  </si>
  <si>
    <t>Media de participación por taller</t>
  </si>
  <si>
    <t>(Número de
personas
beneficiarias
de talleres /
Número de
talleres que se
imparten)*100</t>
  </si>
  <si>
    <t>En este trimestre la media de participantes a las actividades es de 22 personas.</t>
  </si>
  <si>
    <t>Se elaboran
encuestas de
satisfacción</t>
  </si>
  <si>
    <t>Peronas satisfechas de actividades</t>
  </si>
  <si>
    <t>Número de
personas
beneficiarias
satisfechas
con el
beneficio
recibido.</t>
  </si>
  <si>
    <t>(Número de
personas
beneficiarias
satisfechas
encuestadas /
Número de
personas
beneficiarias)*100</t>
  </si>
  <si>
    <t>Se ha iniciado la aplicación de los instrumentos de la encuesta y los avances se presentarán en el tercer y cuarto Trimestre de acuerdo a su sistematización.</t>
  </si>
  <si>
    <t>Desarrollar programas de alto impacto económico y social para el Aprovechamiento diversificado y sustentable del territorio, la conservación de los ecosistemas, la biodiversidad y los servicios ambientales, fomentando la participación ciudadana. Garantizar que las normas jurídicas establecidas para el cuidado y preservación de los ecosistemas y del medio ambiente se respeten para no comprometer los bienes y servicios ambientales que estos ofrecen dentro del Suelo de Conservación y que repercuten en la Ciudad de México, a las generaciones presentes y futuras.</t>
  </si>
  <si>
    <t>Atención a Áreas Naturales Protegidas</t>
  </si>
  <si>
    <t>superficie de áreas naturales protegidas atendidas</t>
  </si>
  <si>
    <t xml:space="preserve">Atención a Aréas Naturales Protegidas </t>
  </si>
  <si>
    <t>superficie de áreas naturales protegidas atendidas/ superficie de áreas naturales protegidas programadas  *100</t>
  </si>
  <si>
    <t>metros cuadrados</t>
  </si>
  <si>
    <t>superficie de áreas naturales protegidas</t>
  </si>
  <si>
    <t>Eficiencia y Eficacia</t>
  </si>
  <si>
    <t xml:space="preserve">INFORME DE AVANCES PROGRAMATICOS PRESUPUESTALES </t>
  </si>
  <si>
    <t xml:space="preserve">Proteger y conservar los recursos de las Áreas Naturales Protegidas en la Delegación Tlalpan (Parque Ecológico de la Ciudad de México y Parque Nacional Fuentes Brotantes de Tlalpan), a través de acciones en materia de prevención y combate de incendios forestales, mediante  la coordinación y participación de los diferentes actores de acuerdo a la normatividad vigente </t>
  </si>
  <si>
    <t>Prevención, Control y Combate de Incendios Forestales</t>
  </si>
  <si>
    <t>connatos  e incendios forestales combatidos</t>
  </si>
  <si>
    <t>Prevención, Control y Comabate contra incendios</t>
  </si>
  <si>
    <t>serviocios e incendios forestales atendidos/ servicios e incendios forestales existentes *100</t>
  </si>
  <si>
    <t>Servicios</t>
  </si>
  <si>
    <t>superficie afectada</t>
  </si>
  <si>
    <t>Desarrollar proyectos integrales de gran alcance para la restauración y conservación de territorios con alto potencial para la generación de servicios ambientales.</t>
  </si>
  <si>
    <t xml:space="preserve">Porcentaje de beneficiados  </t>
  </si>
  <si>
    <t xml:space="preserve">eficiencia </t>
  </si>
  <si>
    <t xml:space="preserve">Solicitudes 
grupales  e individuales, 
UTO y Promotores
</t>
  </si>
  <si>
    <t>Número de personas solicitantes beneficiadas aprobadas/número de personas solicitantes totales x 100</t>
  </si>
  <si>
    <t xml:space="preserve">Mensual y  Trimestral </t>
  </si>
  <si>
    <t xml:space="preserve">70 
solicitudes :
27 beneficiadas para proyectos grupal e individual, 22 promotores y 8 UTO                           
</t>
  </si>
  <si>
    <t>Contribuir a mejorar la calidad de vida de la población de productores agropecuarios que habitan en el suelo de conservación de la Alcaldía de Tlalpan, mediante apoyos financieros, de capacitación y el empleo. El programa social apoyará solicitudes individuales y grupales para la compra de insumos y maquinaria menor, apoyo a la industrialización y transformación, la comercialización y el pago de jornales.</t>
  </si>
  <si>
    <t>Porcentaje de personas con producción agropecuaria sustentable apoyadas en Suelo de Conservación</t>
  </si>
  <si>
    <t xml:space="preserve">Otorgar apoyos para proyectos </t>
  </si>
  <si>
    <t>Número de personas apoyadas por el programa/ Número de personas dedicadas a la producción agropecuaria en Tlalpan X 100</t>
  </si>
  <si>
    <t>porcenaje</t>
  </si>
  <si>
    <t>INEGI, Programa General de Ordenamiento Ecológico del D.F</t>
  </si>
  <si>
    <t>Los productores agropecuarios de los pueblos originarios de Tlalpan han incrementado la producción en suelo de conservación. El propósito es apoyar aproximadamente al 90% de las solicitudes</t>
  </si>
  <si>
    <t>Porcentaje de productores con solicitudes aprobadas por el Programa</t>
  </si>
  <si>
    <t>Número de productores aprobados por el programa/número de población agropecuaria en el área de conservación de Tlalpan X 100</t>
  </si>
  <si>
    <t>280 apoyos económicos en modalidad grupal, 470 apoyos económicos en modalidad individual y 7 apoyos para los Operadores del Programa entregados</t>
  </si>
  <si>
    <t>Porcentaje de productores y profesionistas aprobados por el Programa.</t>
  </si>
  <si>
    <t>Número de solicitudes aprobadas/entre número de solicitudes ingresadas X100</t>
  </si>
  <si>
    <t>Evaluación interna del programa “Apoyo al Desarrollo Agropecuario Sustentable Tlalpan 2019”</t>
  </si>
  <si>
    <t>1.2 Capacitar a aproximadamente 750 productores agropecuarios que van a ingresar solicitud en el ejercicio fiscal 2019, por parte de la Escuela Campesina</t>
  </si>
  <si>
    <t>Porcentaje de participación de productores agropecuarios a las capacitaciones</t>
  </si>
  <si>
    <t>Número de productores capacitados/ Numero de productores convocados X 100</t>
  </si>
  <si>
    <t>1.3 Recepcionar aproximadamente 825 solicitudes para productores modalidad individual y grupal; y aproximadamente 7 para el personal de operación de la Unidad Técnica Operativa (UTO).</t>
  </si>
  <si>
    <t>Porcentaje de número de solicitudes ingresadas</t>
  </si>
  <si>
    <t>Número de solicitudes individualesgrupales/ Número de solicitudes totales ingresadas X 100</t>
  </si>
  <si>
    <t>1.4 Realizar la evaluación de aproximadamente 825 solicitudes de productores agropecuarios y seleccionar aproximadamente 750 productores agropecuarios beneficiados.</t>
  </si>
  <si>
    <t xml:space="preserve">Porcentaje de beneficiados </t>
  </si>
  <si>
    <t>1.5 Dar seguimiento a aproximadamente 280 personas beneficiadas apoyadas por el programa en modalidad grupal y 470 en modalidad individual y a 7 Operadores del programa.</t>
  </si>
  <si>
    <t>Porcentaje de recursos utilizados por los beneficiarios que cumplen con lo autorizado por el comité de Asignación de Recursos</t>
  </si>
  <si>
    <t>Número de personas que comprobaron recursos/número de personas aprobadas X100</t>
  </si>
  <si>
    <t>1.6 Convocar a productores agropecuarios (1310 personas aproximadamente) beneficiados por el programa para la firma de convenios entre la Alcaldía y los titulares de los proyectos.</t>
  </si>
  <si>
    <t>Porcentaje de personas que asistieron a firma de convenios en modalidad individual y grupal</t>
  </si>
  <si>
    <t>Personas que firmaron convenios individualesgrupales/ número de personas citadasX100</t>
  </si>
  <si>
    <t>1.7 Entregar apoyos a aproximadamente 750 personas para proyectos seleccionados modalidad grupal e individual.</t>
  </si>
  <si>
    <t>Porcentaje de personas apoyadas entregadas en modalidad individual y grupal</t>
  </si>
  <si>
    <t>Número de personas que reciben oficios de notificación y avisos de pago individual-grupal entregados/número de personas cuya solicitud fueron aprobados X100</t>
  </si>
  <si>
    <t>ELEVAR LA COMPETITIVIDAD DE 380 PROYECTOS PRODUCTIVOS DE LA ALCALDIA DE TLALPAN MEDIANTE LA CREACION, FORTALECIMIENTO O EXPANSION DE MICRO, PEQUEÑAS, MEDIANAS EMPRESAS, ASI COMO DE EMPRENDEDORAS Y EMPRENDEDORES QUE PROMUEVAN LA CREACION DE EMPLEOS DIGNOS E INCENTIVEN EL DESARROLLO LOCAL CON UN ENFOQUE SUSTENTABLE</t>
  </si>
  <si>
    <t>PORCENTAJE DE APOYOS ENTREGADOS</t>
  </si>
  <si>
    <t>EFICIENCIA</t>
  </si>
  <si>
    <t>ENTREGA DE APOYOS ECONOMICOS PARA ADQUIRIR HERRAMIENTAS, MAQUINARIA Y EQUIPO</t>
  </si>
  <si>
    <t>APOYOS ENTREGADOS/APOYOS PROGRAMADOS *100</t>
  </si>
  <si>
    <t>PORCENTAJE</t>
  </si>
  <si>
    <t>ANUAL</t>
  </si>
  <si>
    <t>ASCENDENTE</t>
  </si>
  <si>
    <t>ENCUESTA NACIONAL SOBRE PRODUCTIVIDAD Y COMPETITIVIDAD DE LAS MICRO, PEQUEÑAS Y MEDIANAS EMPRESAS, 2016 (ENAPROCE)</t>
  </si>
  <si>
    <t>PORCENTAJE DE CAPACITACIONES OTORGADAS</t>
  </si>
  <si>
    <t>OTORGAR CAPACITACION Y ASESORIA A SOCIEDADES COOPERATIVAS, MICRO, PEQUEÑAS Y MEDIANAS EMPRESAS</t>
  </si>
  <si>
    <t>CAPACITACIONES Y ASESORIAS BRINDADAS/CAPACITONES Y ASESORIAS PROGRAMADOS *100</t>
  </si>
  <si>
    <t>PORCENTAJE DE PROYECTOS ESPECIFICOS CREADOS</t>
  </si>
  <si>
    <t>ENTREGA DE APOYOS ECONOMICOS A INICIATIVAS PRODUCTIVAS QUE INTEGREN PROCESOS DE INNOVACIO, ECOTECNOLOGIA Y COMERCIALIZACION</t>
  </si>
  <si>
    <t>PROYECTOS ESPECIFICOS CREADOS/PROYECTOS ESPECIFICOS PROGRAMADOS *100</t>
  </si>
  <si>
    <t xml:space="preserve"> Dirección General de Medio Ambiente, Desarrollo Sustentable y Fomento Económico</t>
  </si>
  <si>
    <t xml:space="preserve">1,000 niñas y niños estudiantes de primaria en escuelas públicas , se entregarán 1,000 apoyos económicos bimestrales de 800 pesos. </t>
  </si>
  <si>
    <t>Ejercer los recursos del Presupuesto Participativo para la ejecución de 50 proyectos en áreas comunes de Unidades Habitacionales o Fraccionamientos, mediante la organización de los vecinos, tanto en la ejecución como en la supervisión de dicho ejercicio presupuestal.</t>
  </si>
  <si>
    <t xml:space="preserve">Recolección de Residuos Sólidos. </t>
  </si>
  <si>
    <t>Realizar la recolección de los residuos sólidos, basura orgánica e inorgánica</t>
  </si>
  <si>
    <t>Meta alcanzada*100/Meta  programada</t>
  </si>
  <si>
    <t>Tonelada</t>
  </si>
  <si>
    <t>Trimestre</t>
  </si>
  <si>
    <t>Programa operativo anual de la D.G.S.U.</t>
  </si>
  <si>
    <t>Dirección General de Servicios Urbanos</t>
  </si>
  <si>
    <t>Sin  nota</t>
  </si>
  <si>
    <t>Mantenimiento de Áreas verdes</t>
  </si>
  <si>
    <t>Mantenimiento de las áreas verdes de esta Delegación, parques, jardines y camellones</t>
  </si>
  <si>
    <t>Metro Cuadrado</t>
  </si>
  <si>
    <t>Mantenimiento, Rehabilitación y Conservación de la Imagen Urbana.</t>
  </si>
  <si>
    <t>Espacio Público</t>
  </si>
  <si>
    <t>Mantenimiento, conservación y rehabilitación de la Imagen urbana,  Espacios públicos, pintura de bardas y mobiliario urbano, retiro de colguijes</t>
  </si>
  <si>
    <t xml:space="preserve">Alumbrado Público </t>
  </si>
  <si>
    <t>Infraestructura</t>
  </si>
  <si>
    <t>Reparación e instalación del lumbrado Público en vías secundarias. cambio y sustitución de componentes, lámparas, balastras, cableado. Etc.</t>
  </si>
  <si>
    <t>Luminaria</t>
  </si>
  <si>
    <t xml:space="preserve">Explorar alternativas tecnológicas, de infraestructura y administración para dotar a toda la población de agua potable en forma suficiente y continua, bajo el principio de igualdad y no discriminación, a fin de mejorar las condiciones de equidad e inclusión social. </t>
  </si>
  <si>
    <t>1,093,885.00 M3 Ejercicio 2018</t>
  </si>
  <si>
    <t>1,155,006.00 M3</t>
  </si>
  <si>
    <t>1,233,523.00 M3</t>
  </si>
  <si>
    <t xml:space="preserve">Mensual </t>
  </si>
  <si>
    <t>385,144 Población Beneficiada Ejercicio 2018</t>
  </si>
  <si>
    <t>701,247  Población Beneficiada Ejercicio 2019</t>
  </si>
  <si>
    <t>701,247 Población Beneficiada Ejercicio 2019</t>
  </si>
  <si>
    <r>
      <t xml:space="preserve">Fin: </t>
    </r>
    <r>
      <rPr>
        <sz val="10"/>
        <rFont val="Gotham Rounded Book"/>
        <family val="0"/>
      </rPr>
      <t>Explorar alternativas tecnológicas, de infraestructura y administración para dotar a toda la población de agua potable en forma suficiente y continua, bajo el principio de igualdad y no discriminación, a fin de mejorar las condiciones de equidad e inclusión social.</t>
    </r>
  </si>
  <si>
    <r>
      <t xml:space="preserve">Propósito: </t>
    </r>
    <r>
      <rPr>
        <sz val="10"/>
        <rFont val="Gotham Rounded Book"/>
        <family val="0"/>
      </rPr>
      <t>Reducir en tiempo y forma  la entrega del agua potables a las diversas colonias de la Delegación Tlalpan, garantizando el derecho de la población al suministro de agua potable.</t>
    </r>
  </si>
  <si>
    <r>
      <t xml:space="preserve">Componentes: </t>
    </r>
    <r>
      <rPr>
        <sz val="10"/>
        <rFont val="Gotham Rounded Book"/>
        <family val="0"/>
      </rPr>
      <t>Suministrar líquido a la población que carece de la Red de Agua Potable</t>
    </r>
  </si>
  <si>
    <r>
      <t xml:space="preserve">Actividades: </t>
    </r>
    <r>
      <rPr>
        <sz val="10"/>
        <rFont val="Gotham Rounded Book"/>
        <family val="0"/>
      </rPr>
      <t xml:space="preserve">Se lleva a cabo la repartición de agua potable mediante los camiones repartidores (pipas arrendadas) y (pipas que pertenecen a la Delegación) </t>
    </r>
  </si>
  <si>
    <t xml:space="preserve"> DIRECCIÓN GENERAL DE OBRAS Y DESARROLLO URBANO</t>
  </si>
  <si>
    <t xml:space="preserve">Dirección General de Participación Ciudadana </t>
  </si>
  <si>
    <t>Activar de manera participativa y bajo la rectoría de los poderes públicos, el desarrollo económico en múltiples espacios de la ciudad a partir de proyectos de inversión pública y de coinversión, basándose en la política de recuperación de espacios públicos e infraestructura económica y social</t>
  </si>
  <si>
    <t xml:space="preserve">EFICACIA </t>
  </si>
  <si>
    <t>Reordenamientos realizados</t>
  </si>
  <si>
    <t>Realizar reordenamientos de comerciantes en vía pública</t>
  </si>
  <si>
    <t>Numero de Reordenamientos realizados / Numero de Reordenamientos Programadas x 100</t>
  </si>
  <si>
    <t>Porcentaje realizado de reordenamientos de la vía pública con enfoque de desarrollo económico</t>
  </si>
  <si>
    <t>Reportes</t>
  </si>
  <si>
    <t>Dirección de Gobierno</t>
  </si>
  <si>
    <t>JUD VIA PUBLICA</t>
  </si>
  <si>
    <t>Refrendo de empadronamiento; Cambio de Giro; Traspaso de Derechos de Cédula de Empadronamiento; Cambio de nombre del titular por Fallecimiento del empadronado; Autorización hasta por 90 días para que una persona distinta del empadronado pueda ejercer el comercio; 
Remodelación del local y Romerias de muertos, navideña y dia de reyes</t>
  </si>
  <si>
    <t xml:space="preserve">Numerno Solicitudes atendidas de control interno en el periodo / solicitudes recibidas de control interno en el periodo x 100-100                                    ∑ (Audiencias individuales + Reuniones + Recorridos en mercados y concentraciones)                 100 x                              número de solicitudes atendidas / número de solicitudes recibidos x 100-100                                número de solicitudes atendidas / número de solicitudes ingresadas)                         100 x                             </t>
  </si>
  <si>
    <t>MERCADOS Y CONCENTRACIONES;  LOCATARIOS</t>
  </si>
  <si>
    <t>MENSUAL, TRIMESTRAL, SEMESTRAL Y ANUAL</t>
  </si>
  <si>
    <t xml:space="preserve">JUD DE MERCADOS Y CONCENTRACIONES                        </t>
  </si>
  <si>
    <t xml:space="preserve">Brindar Servicios Funerarios </t>
  </si>
  <si>
    <t xml:space="preserve">Servicios Otorgados </t>
  </si>
  <si>
    <t>IPSF=Servicios Funerarios Proporcionados /numero de panteones IPSF=1763/11</t>
  </si>
  <si>
    <t>Servicio</t>
  </si>
  <si>
    <t xml:space="preserve">Trimestral </t>
  </si>
  <si>
    <t>Unidad Departamental de Panteones</t>
  </si>
  <si>
    <t>Contribuir a mejorar la percepción ciudadana en la Ciudad de México</t>
  </si>
  <si>
    <t xml:space="preserve">Servicio     </t>
  </si>
  <si>
    <t>Actividades en materia preventiva 1.-Talleres/pláticas en materia de prevención del delito, 2.- reuniones vecinales, 3 .- Ferias de Prevención del Delito. 4.- Recuperación de Espacio, 5.-Instalación del consejo de Prevención Social del Delito y la Violencia de la ciudad de México</t>
  </si>
  <si>
    <t xml:space="preserve">1.- Número de eventos programados/Número de eventos realizados * 100.
</t>
  </si>
  <si>
    <t>8 colonias con mayor indice delictivo</t>
  </si>
  <si>
    <t xml:space="preserve">Dirección de Seguridad Ciudadana </t>
  </si>
  <si>
    <t>A partir del ejercicio  2019, se cuenta con 140 promotores como viene estipulado en las Reglas de Operación que fueron publicadas en la Gaceta Oficial de la Ciudad de México el 31 de enero de 2019 vigésima época núm.22 tomo II, por ende esta área al aumentar su material humano aumento el resultado en sus actividades.Subdirección de Programas y Proyectos de Prevención del Delito</t>
  </si>
  <si>
    <t xml:space="preserve">(Cantidad de Programas Internos de Protección Ingresados) /Cantidad deProgramas Internos de Protección Civil revisados)* LINEA BASE        </t>
  </si>
  <si>
    <t xml:space="preserve">anual/trimestral </t>
  </si>
  <si>
    <t xml:space="preserve">Dirección de Protección Civil </t>
  </si>
  <si>
    <t xml:space="preserve">Medir el grado de avance en la realización de acciones de gestión integral del riesgo en materia de Protección Civil con la disminución de las emergencias solicitadas. </t>
  </si>
  <si>
    <t>1.1 Publicación de las reglas de Operación</t>
  </si>
  <si>
    <t>Días promedio en que las reglas de operación se publiquen en tiempo y forma</t>
  </si>
  <si>
    <t>promedio</t>
  </si>
  <si>
    <t>publicación</t>
  </si>
  <si>
    <t>1.8 Entregar finiquitos para el cierre del Programa a productores que fueron beneficiados por este.</t>
  </si>
  <si>
    <t>Porcentaje de productores que acudieron por su finiquito.</t>
  </si>
  <si>
    <t>Número de productores asistentes/ número de productores beneficiarios X 100</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</si>
</sst>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80A]dddd\,\ d&quot; de &quot;mmmm&quot; de &quot;yyyy"/>
    <numFmt numFmtId="173" formatCode="[$-80A]hh:mm:ss\ AM/PM"/>
    <numFmt numFmtId="174" formatCode="0.0%"/>
    <numFmt numFmtId="175" formatCode="&quot;$&quot;#,##0.00"/>
    <numFmt numFmtId="176" formatCode="#,##0.000"/>
    <numFmt numFmtId="177" formatCode="dd/mm/yyyy;@"/>
    <numFmt numFmtId="178" formatCode="&quot;$&quot;#,##0.00;[Red]&quot;$&quot;#,##0.00"/>
    <numFmt numFmtId="179" formatCode="_-[$$-80A]* #,##0.00_-;\-[$$-80A]* #,##0.00_-;_-[$$-80A]* &quot;-&quot;??_-;_-@_-"/>
  </numFmts>
  <fonts count="54">
    <font>
      <sz val="11"/>
      <color indexed="8"/>
      <name val="Calibri"/>
      <family val="2"/>
    </font>
    <font>
      <sz val="10"/>
      <name val="Arial"/>
      <family val="2"/>
    </font>
    <font>
      <b/>
      <sz val="11"/>
      <name val="Arial"/>
      <family val="2"/>
    </font>
    <font>
      <b/>
      <sz val="14"/>
      <color indexed="8"/>
      <name val="Arial"/>
      <family val="2"/>
    </font>
    <font>
      <sz val="10"/>
      <name val="Gotham Rounded Book"/>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9.35"/>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8"/>
      <name val="Calibri"/>
      <family val="2"/>
    </font>
    <font>
      <sz val="8"/>
      <color indexed="8"/>
      <name val="Calibri"/>
      <family val="2"/>
    </font>
    <font>
      <sz val="10"/>
      <name val="Calibri"/>
      <family val="2"/>
    </font>
    <font>
      <sz val="9"/>
      <color indexed="8"/>
      <name val="Calibri"/>
      <family val="2"/>
    </font>
    <font>
      <sz val="9"/>
      <name val="Calibri"/>
      <family val="2"/>
    </font>
    <font>
      <sz val="8"/>
      <name val="Calibri"/>
      <family val="2"/>
    </font>
    <font>
      <sz val="11"/>
      <name val="Calibri"/>
      <family val="2"/>
    </font>
    <font>
      <sz val="10"/>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9.35"/>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
      <sz val="9"/>
      <color theme="1"/>
      <name val="Calibri"/>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7030A0"/>
      </left>
      <right style="medium">
        <color rgb="FF7030A0"/>
      </right>
      <top style="medium">
        <color rgb="FF7030A0"/>
      </top>
      <bottom style="medium">
        <color rgb="FF7030A0"/>
      </bottom>
    </border>
    <border>
      <left style="thin">
        <color theme="5" tint="-0.24997000396251678"/>
      </left>
      <right style="thin">
        <color theme="5" tint="-0.24997000396251678"/>
      </right>
      <top style="thin">
        <color theme="5" tint="-0.24997000396251678"/>
      </top>
      <bottom style="thin">
        <color theme="5" tint="-0.24997000396251678"/>
      </bottom>
    </border>
    <border>
      <left style="thin">
        <color theme="5" tint="-0.24997000396251678"/>
      </left>
      <right style="thin">
        <color theme="5" tint="-0.24997000396251678"/>
      </right>
      <top style="thin">
        <color theme="5" tint="-0.24997000396251678"/>
      </top>
      <bottom>
        <color indexed="63"/>
      </bottom>
    </border>
    <border>
      <left style="thin">
        <color theme="5" tint="-0.24997000396251678"/>
      </left>
      <right style="thin">
        <color theme="5" tint="-0.24997000396251678"/>
      </right>
      <top>
        <color indexed="63"/>
      </top>
      <bottom style="thin">
        <color theme="5" tint="-0.24997000396251678"/>
      </bottom>
    </border>
    <border>
      <left style="thin">
        <color theme="5" tint="-0.24997000396251678"/>
      </left>
      <right style="thin">
        <color theme="5" tint="-0.24997000396251678"/>
      </right>
      <top style="thin">
        <color theme="5" tint="-0.24997000396251678"/>
      </top>
      <bottom style="thin">
        <color rgb="FFCC9900"/>
      </bottom>
    </border>
    <border>
      <left style="thin">
        <color rgb="FF00B0F0"/>
      </left>
      <right style="thin">
        <color rgb="FF00B0F0"/>
      </right>
      <top style="thin">
        <color rgb="FF00B0F0"/>
      </top>
      <bottom style="thin">
        <color rgb="FF00B0F0"/>
      </bottom>
    </border>
    <border>
      <left style="thin"/>
      <right>
        <color indexed="63"/>
      </right>
      <top>
        <color indexed="63"/>
      </top>
      <bottom>
        <color indexed="63"/>
      </bottom>
    </border>
  </borders>
  <cellStyleXfs count="88">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171" fontId="32" fillId="0" borderId="0" applyFont="0" applyFill="0" applyBorder="0" applyAlignment="0" applyProtection="0"/>
    <xf numFmtId="169" fontId="32" fillId="0" borderId="0" applyFont="0" applyFill="0" applyBorder="0" applyAlignment="0" applyProtection="0"/>
    <xf numFmtId="170" fontId="32" fillId="0" borderId="0" applyFont="0" applyFill="0" applyBorder="0" applyAlignment="0" applyProtection="0"/>
    <xf numFmtId="168" fontId="32" fillId="0" borderId="0" applyFont="0" applyFill="0" applyBorder="0" applyAlignment="0" applyProtection="0"/>
    <xf numFmtId="44" fontId="32" fillId="0" borderId="0" applyFont="0" applyFill="0" applyBorder="0" applyAlignment="0" applyProtection="0"/>
    <xf numFmtId="0" fontId="44" fillId="31" borderId="0" applyNumberFormat="0" applyBorder="0" applyAlignment="0" applyProtection="0"/>
    <xf numFmtId="0" fontId="32"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32" borderId="5" applyNumberFormat="0" applyFont="0" applyAlignment="0" applyProtection="0"/>
    <xf numFmtId="9" fontId="32"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75">
    <xf numFmtId="0" fontId="0" fillId="0" borderId="0" xfId="0" applyFont="1" applyAlignment="1">
      <alignment/>
    </xf>
    <xf numFmtId="0" fontId="0" fillId="0" borderId="0" xfId="0" applyFont="1" applyAlignment="1">
      <alignment/>
    </xf>
    <xf numFmtId="0" fontId="2" fillId="33" borderId="10" xfId="0" applyFont="1" applyFill="1" applyBorder="1" applyAlignment="1">
      <alignment horizontal="center" vertical="center" wrapText="1"/>
    </xf>
    <xf numFmtId="0" fontId="23" fillId="0" borderId="10"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wrapText="1"/>
    </xf>
    <xf numFmtId="14" fontId="23" fillId="0" borderId="10" xfId="0" applyNumberFormat="1" applyFont="1" applyBorder="1" applyAlignment="1">
      <alignment horizontal="center" vertical="center" wrapText="1"/>
    </xf>
    <xf numFmtId="0" fontId="41" fillId="0" borderId="10" xfId="47" applyBorder="1" applyAlignment="1">
      <alignment horizontal="center" vertical="center" wrapText="1"/>
    </xf>
    <xf numFmtId="14" fontId="0" fillId="0" borderId="0" xfId="0" applyNumberFormat="1" applyAlignment="1">
      <alignment/>
    </xf>
    <xf numFmtId="0" fontId="0" fillId="34" borderId="0" xfId="0" applyFill="1" applyAlignment="1">
      <alignment/>
    </xf>
    <xf numFmtId="0" fontId="0" fillId="0" borderId="11" xfId="0" applyBorder="1" applyAlignment="1">
      <alignment horizontal="center" vertical="center" wrapText="1"/>
    </xf>
    <xf numFmtId="14" fontId="0" fillId="0" borderId="11" xfId="0" applyNumberFormat="1" applyBorder="1" applyAlignment="1">
      <alignment horizontal="center" vertical="center" wrapText="1"/>
    </xf>
    <xf numFmtId="9" fontId="0" fillId="0" borderId="11" xfId="0" applyNumberFormat="1" applyBorder="1" applyAlignment="1">
      <alignment horizontal="center" vertical="center" wrapText="1"/>
    </xf>
    <xf numFmtId="10" fontId="0" fillId="0" borderId="11" xfId="0" applyNumberFormat="1" applyBorder="1" applyAlignment="1">
      <alignment horizontal="center" vertical="center" wrapText="1"/>
    </xf>
    <xf numFmtId="3" fontId="0" fillId="0" borderId="11" xfId="0" applyNumberFormat="1" applyBorder="1" applyAlignment="1">
      <alignment horizontal="center" vertical="center" wrapText="1"/>
    </xf>
    <xf numFmtId="0" fontId="0" fillId="34" borderId="11" xfId="0" applyFill="1" applyBorder="1" applyAlignment="1">
      <alignment horizontal="center" vertical="center" wrapText="1"/>
    </xf>
    <xf numFmtId="14" fontId="0" fillId="34" borderId="11" xfId="0" applyNumberFormat="1" applyFill="1" applyBorder="1" applyAlignment="1">
      <alignment horizontal="center" vertical="center" wrapText="1"/>
    </xf>
    <xf numFmtId="174" fontId="0" fillId="0" borderId="11" xfId="0" applyNumberFormat="1" applyBorder="1" applyAlignment="1">
      <alignment horizontal="center" vertical="center" wrapText="1"/>
    </xf>
    <xf numFmtId="0" fontId="2" fillId="33" borderId="11" xfId="0" applyFont="1" applyFill="1" applyBorder="1" applyAlignment="1">
      <alignment horizontal="center" vertical="center" wrapText="1"/>
    </xf>
    <xf numFmtId="0" fontId="24" fillId="0" borderId="11" xfId="57" applyFont="1" applyBorder="1" applyAlignment="1">
      <alignment horizontal="center" vertical="center" wrapText="1"/>
      <protection/>
    </xf>
    <xf numFmtId="14" fontId="0" fillId="0" borderId="12" xfId="0" applyNumberFormat="1" applyBorder="1" applyAlignment="1">
      <alignment horizontal="center" vertical="center" wrapText="1"/>
    </xf>
    <xf numFmtId="0" fontId="0" fillId="0" borderId="12" xfId="0" applyBorder="1" applyAlignment="1">
      <alignment horizontal="center" vertical="center" wrapText="1"/>
    </xf>
    <xf numFmtId="3" fontId="24" fillId="0" borderId="11" xfId="57" applyNumberFormat="1" applyFont="1" applyBorder="1" applyAlignment="1">
      <alignment horizontal="center" vertical="center" wrapText="1"/>
      <protection/>
    </xf>
    <xf numFmtId="0" fontId="25" fillId="34" borderId="11" xfId="57" applyFont="1" applyFill="1" applyBorder="1" applyAlignment="1">
      <alignment horizontal="center" vertical="center" wrapText="1"/>
      <protection/>
    </xf>
    <xf numFmtId="0" fontId="51" fillId="34" borderId="11" xfId="57" applyFont="1" applyFill="1" applyBorder="1" applyAlignment="1">
      <alignment horizontal="center" vertical="center" wrapText="1"/>
      <protection/>
    </xf>
    <xf numFmtId="0" fontId="52" fillId="34" borderId="11" xfId="57" applyFont="1" applyFill="1" applyBorder="1" applyAlignment="1">
      <alignment horizontal="center" vertical="center" wrapText="1"/>
      <protection/>
    </xf>
    <xf numFmtId="0" fontId="51" fillId="34" borderId="11" xfId="57" applyFont="1" applyFill="1" applyBorder="1" applyAlignment="1">
      <alignment horizontal="center" vertical="center" wrapText="1"/>
      <protection/>
    </xf>
    <xf numFmtId="0" fontId="51" fillId="34" borderId="11" xfId="57" applyFont="1" applyFill="1" applyBorder="1" applyAlignment="1">
      <alignment vertical="center" wrapText="1"/>
      <protection/>
    </xf>
    <xf numFmtId="49" fontId="24" fillId="34" borderId="11" xfId="61" applyNumberFormat="1" applyFont="1" applyFill="1" applyBorder="1" applyAlignment="1">
      <alignment horizontal="center" vertical="center" wrapText="1"/>
      <protection/>
    </xf>
    <xf numFmtId="0" fontId="27" fillId="0" borderId="11" xfId="57" applyFont="1" applyFill="1" applyBorder="1" applyAlignment="1">
      <alignment horizontal="left" vertical="center" wrapText="1"/>
      <protection/>
    </xf>
    <xf numFmtId="0" fontId="28" fillId="0" borderId="11" xfId="57" applyFont="1" applyFill="1" applyBorder="1" applyAlignment="1">
      <alignment horizontal="center" vertical="center" wrapText="1"/>
      <protection/>
    </xf>
    <xf numFmtId="0" fontId="51" fillId="0" borderId="11" xfId="57" applyFont="1" applyFill="1" applyBorder="1" applyAlignment="1">
      <alignment horizontal="center" vertical="center" wrapText="1"/>
      <protection/>
    </xf>
    <xf numFmtId="49" fontId="24" fillId="0" borderId="11" xfId="61" applyNumberFormat="1" applyFont="1" applyFill="1" applyBorder="1" applyAlignment="1">
      <alignment horizontal="center" vertical="center" wrapText="1"/>
      <protection/>
    </xf>
    <xf numFmtId="0" fontId="52" fillId="0" borderId="11" xfId="57" applyFont="1" applyBorder="1" applyAlignment="1">
      <alignment horizontal="center" vertical="center" wrapText="1"/>
      <protection/>
    </xf>
    <xf numFmtId="0" fontId="52" fillId="0" borderId="11" xfId="57" applyFont="1" applyBorder="1" applyAlignment="1">
      <alignment wrapText="1"/>
      <protection/>
    </xf>
    <xf numFmtId="0" fontId="52" fillId="0" borderId="11" xfId="57" applyFont="1" applyBorder="1" applyAlignment="1">
      <alignment horizontal="center" vertical="center"/>
      <protection/>
    </xf>
    <xf numFmtId="0" fontId="52" fillId="0" borderId="11" xfId="57" applyFont="1" applyBorder="1" applyAlignment="1">
      <alignment vertical="center" wrapText="1"/>
      <protection/>
    </xf>
    <xf numFmtId="0" fontId="24" fillId="34" borderId="11" xfId="57" applyFont="1" applyFill="1" applyBorder="1" applyAlignment="1">
      <alignment horizontal="center" vertical="center" wrapText="1"/>
      <protection/>
    </xf>
    <xf numFmtId="3" fontId="24" fillId="34" borderId="11" xfId="57" applyNumberFormat="1" applyFont="1" applyFill="1" applyBorder="1" applyAlignment="1">
      <alignment horizontal="center" vertical="center" wrapText="1"/>
      <protection/>
    </xf>
    <xf numFmtId="0" fontId="28" fillId="34" borderId="11" xfId="57" applyFont="1" applyFill="1" applyBorder="1" applyAlignment="1">
      <alignment horizontal="center" vertical="center" wrapText="1"/>
      <protection/>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xf>
    <xf numFmtId="0" fontId="0" fillId="34" borderId="11" xfId="57" applyFont="1" applyFill="1" applyBorder="1" applyAlignment="1">
      <alignment horizontal="center" vertical="center" wrapText="1"/>
      <protection/>
    </xf>
    <xf numFmtId="0" fontId="32" fillId="34" borderId="11" xfId="57" applyFont="1" applyFill="1" applyBorder="1" applyAlignment="1">
      <alignment horizontal="center" vertical="center" wrapText="1"/>
      <protection/>
    </xf>
    <xf numFmtId="3" fontId="0" fillId="34" borderId="11" xfId="57" applyNumberFormat="1" applyFont="1" applyFill="1" applyBorder="1" applyAlignment="1">
      <alignment horizontal="center" vertical="center" wrapText="1"/>
      <protection/>
    </xf>
    <xf numFmtId="0" fontId="29" fillId="34" borderId="11" xfId="57" applyFont="1" applyFill="1" applyBorder="1" applyAlignment="1">
      <alignment horizontal="center" vertical="center" wrapText="1"/>
      <protection/>
    </xf>
    <xf numFmtId="0" fontId="4" fillId="0" borderId="15" xfId="59" applyFont="1" applyBorder="1" applyAlignment="1">
      <alignment horizontal="justify" vertical="top" wrapText="1"/>
      <protection/>
    </xf>
    <xf numFmtId="0" fontId="4" fillId="0" borderId="15" xfId="59" applyFont="1" applyBorder="1" applyAlignment="1" quotePrefix="1">
      <alignment vertical="center" wrapText="1"/>
      <protection/>
    </xf>
    <xf numFmtId="0" fontId="4" fillId="34" borderId="15" xfId="59" applyFont="1" applyFill="1" applyBorder="1" applyAlignment="1">
      <alignment horizontal="center" vertical="center" wrapText="1"/>
      <protection/>
    </xf>
    <xf numFmtId="0" fontId="4" fillId="0" borderId="15" xfId="59" applyFont="1" applyBorder="1" applyAlignment="1">
      <alignment horizontal="justify" vertical="top" wrapText="1"/>
      <protection/>
    </xf>
    <xf numFmtId="4" fontId="4" fillId="34" borderId="15" xfId="59" applyNumberFormat="1" applyFont="1" applyFill="1" applyBorder="1" applyAlignment="1">
      <alignment horizontal="center" vertical="center" wrapText="1"/>
      <protection/>
    </xf>
    <xf numFmtId="4" fontId="4" fillId="0" borderId="15" xfId="59" applyNumberFormat="1" applyFont="1" applyBorder="1" applyAlignment="1">
      <alignment horizontal="center" vertical="center" wrapText="1"/>
      <protection/>
    </xf>
    <xf numFmtId="2" fontId="53" fillId="0" borderId="15" xfId="0" applyNumberFormat="1" applyFont="1" applyBorder="1" applyAlignment="1">
      <alignment horizontal="center" vertical="center" wrapText="1"/>
    </xf>
    <xf numFmtId="0" fontId="53" fillId="0" borderId="15" xfId="0" applyFont="1" applyBorder="1" applyAlignment="1">
      <alignment horizontal="center" vertical="center" wrapText="1"/>
    </xf>
    <xf numFmtId="0" fontId="4" fillId="0" borderId="15" xfId="59" applyFont="1" applyBorder="1" applyAlignment="1">
      <alignment horizontal="center" vertical="center" wrapText="1"/>
      <protection/>
    </xf>
    <xf numFmtId="0" fontId="4" fillId="34" borderId="15" xfId="59" applyFont="1" applyFill="1" applyBorder="1" applyAlignment="1">
      <alignment horizontal="justify" vertical="top" wrapText="1"/>
      <protection/>
    </xf>
    <xf numFmtId="0" fontId="4" fillId="34" borderId="15" xfId="59" applyFont="1" applyFill="1" applyBorder="1" applyAlignment="1" quotePrefix="1">
      <alignment vertical="center" wrapText="1"/>
      <protection/>
    </xf>
    <xf numFmtId="0" fontId="4" fillId="34" borderId="15" xfId="59" applyFont="1" applyFill="1" applyBorder="1" applyAlignment="1">
      <alignment horizontal="justify" vertical="top" wrapText="1"/>
      <protection/>
    </xf>
    <xf numFmtId="3" fontId="4" fillId="34" borderId="15" xfId="59" applyNumberFormat="1" applyFont="1" applyFill="1" applyBorder="1" applyAlignment="1">
      <alignment horizontal="center" vertical="center" wrapText="1"/>
      <protection/>
    </xf>
    <xf numFmtId="2" fontId="53" fillId="34" borderId="15" xfId="0" applyNumberFormat="1" applyFont="1" applyFill="1" applyBorder="1" applyAlignment="1">
      <alignment horizontal="center" vertical="center" wrapText="1"/>
    </xf>
    <xf numFmtId="0" fontId="53" fillId="34" borderId="15" xfId="0" applyFont="1" applyFill="1" applyBorder="1" applyAlignment="1">
      <alignment horizontal="center" vertical="center" wrapText="1"/>
    </xf>
    <xf numFmtId="1" fontId="53" fillId="0" borderId="15" xfId="0" applyNumberFormat="1" applyFont="1" applyBorder="1" applyAlignment="1">
      <alignment horizontal="center" vertical="center" wrapText="1"/>
    </xf>
    <xf numFmtId="0" fontId="0" fillId="0" borderId="15" xfId="0" applyBorder="1" applyAlignment="1">
      <alignment horizontal="center" vertical="center"/>
    </xf>
    <xf numFmtId="14" fontId="0" fillId="0" borderId="15" xfId="0" applyNumberFormat="1" applyBorder="1" applyAlignment="1">
      <alignment horizontal="center" vertical="center"/>
    </xf>
    <xf numFmtId="0" fontId="2" fillId="33" borderId="15" xfId="0" applyFont="1" applyFill="1" applyBorder="1" applyAlignment="1">
      <alignment horizontal="center" vertical="center" wrapText="1"/>
    </xf>
    <xf numFmtId="0" fontId="0" fillId="0" borderId="15" xfId="0" applyBorder="1" applyAlignment="1">
      <alignment/>
    </xf>
    <xf numFmtId="0" fontId="0" fillId="0" borderId="15" xfId="0" applyBorder="1" applyAlignment="1">
      <alignment horizontal="center" vertical="center" wrapText="1"/>
    </xf>
    <xf numFmtId="0" fontId="4" fillId="0" borderId="15" xfId="59" applyFont="1" applyBorder="1" applyAlignment="1" quotePrefix="1">
      <alignment horizontal="center" vertical="center" wrapText="1"/>
      <protection/>
    </xf>
    <xf numFmtId="0" fontId="4" fillId="0" borderId="15" xfId="59" applyFont="1" applyBorder="1" applyAlignment="1">
      <alignment horizontal="center" vertical="center" wrapText="1"/>
      <protection/>
    </xf>
    <xf numFmtId="0" fontId="0" fillId="0" borderId="0" xfId="0" applyAlignment="1">
      <alignment horizontal="center" vertical="center"/>
    </xf>
    <xf numFmtId="0" fontId="3" fillId="0" borderId="1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0" xfId="0" applyFont="1" applyFill="1" applyBorder="1" applyAlignment="1">
      <alignment horizontal="center" vertical="center" wrapText="1"/>
    </xf>
  </cellXfs>
  <cellStyles count="7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Hyperlink" xfId="47"/>
    <cellStyle name="Hipervínculo 2" xfId="48"/>
    <cellStyle name="Hipervínculo 3" xfId="49"/>
    <cellStyle name="Incorrecto" xfId="50"/>
    <cellStyle name="Comma" xfId="51"/>
    <cellStyle name="Comma [0]" xfId="52"/>
    <cellStyle name="Currency" xfId="53"/>
    <cellStyle name="Currency [0]" xfId="54"/>
    <cellStyle name="Moneda 2" xfId="55"/>
    <cellStyle name="Neutral" xfId="56"/>
    <cellStyle name="Normal 2" xfId="57"/>
    <cellStyle name="Normal 2 2" xfId="58"/>
    <cellStyle name="Normal 2 2 2 2" xfId="59"/>
    <cellStyle name="Normal 2_INDICADORES BLOQUE 5 2" xfId="60"/>
    <cellStyle name="Normal 2_INDICADORES BLOQUE 5 2 2" xfId="61"/>
    <cellStyle name="Normal 23" xfId="62"/>
    <cellStyle name="Normal 25" xfId="63"/>
    <cellStyle name="Normal 27" xfId="64"/>
    <cellStyle name="Normal 3" xfId="65"/>
    <cellStyle name="Normal 32" xfId="66"/>
    <cellStyle name="Normal 33" xfId="67"/>
    <cellStyle name="Normal 34" xfId="68"/>
    <cellStyle name="Normal 35" xfId="69"/>
    <cellStyle name="Normal 36" xfId="70"/>
    <cellStyle name="Normal 38" xfId="71"/>
    <cellStyle name="Normal 4" xfId="72"/>
    <cellStyle name="Normal 4 2" xfId="73"/>
    <cellStyle name="Normal 40" xfId="74"/>
    <cellStyle name="Normal 41" xfId="75"/>
    <cellStyle name="Normal 42" xfId="76"/>
    <cellStyle name="Normal 43" xfId="77"/>
    <cellStyle name="Normal 44" xfId="78"/>
    <cellStyle name="Notas" xfId="79"/>
    <cellStyle name="Percent" xfId="80"/>
    <cellStyle name="Salida" xfId="81"/>
    <cellStyle name="Texto de advertencia" xfId="82"/>
    <cellStyle name="Texto explicativo" xfId="83"/>
    <cellStyle name="Título" xfId="84"/>
    <cellStyle name="Título 2" xfId="85"/>
    <cellStyle name="Título 3" xfId="86"/>
    <cellStyle name="Total"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638175</xdr:colOff>
      <xdr:row>1</xdr:row>
      <xdr:rowOff>295275</xdr:rowOff>
    </xdr:to>
    <xdr:pic>
      <xdr:nvPicPr>
        <xdr:cNvPr id="1" name="Imagen 1"/>
        <xdr:cNvPicPr preferRelativeResize="1">
          <a:picLocks noChangeAspect="1"/>
        </xdr:cNvPicPr>
      </xdr:nvPicPr>
      <xdr:blipFill>
        <a:blip r:embed="rId1"/>
        <a:stretch>
          <a:fillRect/>
        </a:stretch>
      </xdr:blipFill>
      <xdr:spPr>
        <a:xfrm>
          <a:off x="0" y="0"/>
          <a:ext cx="638175" cy="666750"/>
        </a:xfrm>
        <a:prstGeom prst="rect">
          <a:avLst/>
        </a:prstGeom>
        <a:noFill/>
        <a:ln w="9525" cmpd="sng">
          <a:noFill/>
        </a:ln>
      </xdr:spPr>
    </xdr:pic>
    <xdr:clientData/>
  </xdr:twoCellAnchor>
  <xdr:twoCellAnchor editAs="oneCell">
    <xdr:from>
      <xdr:col>19</xdr:col>
      <xdr:colOff>1428750</xdr:colOff>
      <xdr:row>0</xdr:row>
      <xdr:rowOff>9525</xdr:rowOff>
    </xdr:from>
    <xdr:to>
      <xdr:col>20</xdr:col>
      <xdr:colOff>38100</xdr:colOff>
      <xdr:row>1</xdr:row>
      <xdr:rowOff>228600</xdr:rowOff>
    </xdr:to>
    <xdr:pic>
      <xdr:nvPicPr>
        <xdr:cNvPr id="2" name="Imagen 2"/>
        <xdr:cNvPicPr preferRelativeResize="1">
          <a:picLocks noChangeAspect="1"/>
        </xdr:cNvPicPr>
      </xdr:nvPicPr>
      <xdr:blipFill>
        <a:blip r:embed="rId2"/>
        <a:srcRect t="11459" b="9895"/>
        <a:stretch>
          <a:fillRect/>
        </a:stretch>
      </xdr:blipFill>
      <xdr:spPr>
        <a:xfrm>
          <a:off x="40738425" y="9525"/>
          <a:ext cx="1457325"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638175</xdr:colOff>
      <xdr:row>1</xdr:row>
      <xdr:rowOff>285750</xdr:rowOff>
    </xdr:to>
    <xdr:pic>
      <xdr:nvPicPr>
        <xdr:cNvPr id="1" name="Imagen 1"/>
        <xdr:cNvPicPr preferRelativeResize="1">
          <a:picLocks noChangeAspect="1"/>
        </xdr:cNvPicPr>
      </xdr:nvPicPr>
      <xdr:blipFill>
        <a:blip r:embed="rId1"/>
        <a:stretch>
          <a:fillRect/>
        </a:stretch>
      </xdr:blipFill>
      <xdr:spPr>
        <a:xfrm>
          <a:off x="0" y="0"/>
          <a:ext cx="638175" cy="704850"/>
        </a:xfrm>
        <a:prstGeom prst="rect">
          <a:avLst/>
        </a:prstGeom>
        <a:noFill/>
        <a:ln w="9525" cmpd="sng">
          <a:noFill/>
        </a:ln>
      </xdr:spPr>
    </xdr:pic>
    <xdr:clientData/>
  </xdr:twoCellAnchor>
  <xdr:twoCellAnchor editAs="oneCell">
    <xdr:from>
      <xdr:col>17</xdr:col>
      <xdr:colOff>752475</xdr:colOff>
      <xdr:row>0</xdr:row>
      <xdr:rowOff>19050</xdr:rowOff>
    </xdr:from>
    <xdr:to>
      <xdr:col>19</xdr:col>
      <xdr:colOff>685800</xdr:colOff>
      <xdr:row>1</xdr:row>
      <xdr:rowOff>219075</xdr:rowOff>
    </xdr:to>
    <xdr:pic>
      <xdr:nvPicPr>
        <xdr:cNvPr id="2" name="Imagen 2"/>
        <xdr:cNvPicPr preferRelativeResize="1">
          <a:picLocks noChangeAspect="1"/>
        </xdr:cNvPicPr>
      </xdr:nvPicPr>
      <xdr:blipFill>
        <a:blip r:embed="rId2"/>
        <a:srcRect t="11459" b="9895"/>
        <a:stretch>
          <a:fillRect/>
        </a:stretch>
      </xdr:blipFill>
      <xdr:spPr>
        <a:xfrm>
          <a:off x="32308800" y="19050"/>
          <a:ext cx="1457325"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28575</xdr:colOff>
      <xdr:row>1</xdr:row>
      <xdr:rowOff>457200</xdr:rowOff>
    </xdr:to>
    <xdr:pic>
      <xdr:nvPicPr>
        <xdr:cNvPr id="1" name="Imagen 1"/>
        <xdr:cNvPicPr preferRelativeResize="1">
          <a:picLocks noChangeAspect="1"/>
        </xdr:cNvPicPr>
      </xdr:nvPicPr>
      <xdr:blipFill>
        <a:blip r:embed="rId1"/>
        <a:stretch>
          <a:fillRect/>
        </a:stretch>
      </xdr:blipFill>
      <xdr:spPr>
        <a:xfrm>
          <a:off x="0" y="0"/>
          <a:ext cx="790575" cy="876300"/>
        </a:xfrm>
        <a:prstGeom prst="rect">
          <a:avLst/>
        </a:prstGeom>
        <a:noFill/>
        <a:ln w="9525" cmpd="sng">
          <a:noFill/>
        </a:ln>
      </xdr:spPr>
    </xdr:pic>
    <xdr:clientData/>
  </xdr:twoCellAnchor>
  <xdr:twoCellAnchor editAs="oneCell">
    <xdr:from>
      <xdr:col>19</xdr:col>
      <xdr:colOff>9525</xdr:colOff>
      <xdr:row>0</xdr:row>
      <xdr:rowOff>38100</xdr:rowOff>
    </xdr:from>
    <xdr:to>
      <xdr:col>19</xdr:col>
      <xdr:colOff>1866900</xdr:colOff>
      <xdr:row>1</xdr:row>
      <xdr:rowOff>409575</xdr:rowOff>
    </xdr:to>
    <xdr:pic>
      <xdr:nvPicPr>
        <xdr:cNvPr id="2" name="Imagen 2"/>
        <xdr:cNvPicPr preferRelativeResize="1">
          <a:picLocks noChangeAspect="1"/>
        </xdr:cNvPicPr>
      </xdr:nvPicPr>
      <xdr:blipFill>
        <a:blip r:embed="rId2"/>
        <a:srcRect t="11459" b="9895"/>
        <a:stretch>
          <a:fillRect/>
        </a:stretch>
      </xdr:blipFill>
      <xdr:spPr>
        <a:xfrm>
          <a:off x="35661600" y="38100"/>
          <a:ext cx="1857375" cy="790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Users\Soporte\Downloads\a121fr05_1.8.dgdo%2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Users\Soporte\Downloads\5_A121_1.18.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Compartidos\URBANOS\121%20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IMER TRIMESTR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1">
        <row r="1">
          <cell r="A1" t="str">
            <v>Ascendente</v>
          </cell>
        </row>
        <row r="2">
          <cell r="A2" t="str">
            <v>Descendente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1">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epositorio.tlalpan.gob.mx:8080/DGC/Todo/Avance%20Programatico/Enero-Marzo%202019.pdf"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12"/>
  <sheetViews>
    <sheetView zoomScalePageLayoutView="0" workbookViewId="0" topLeftCell="K1">
      <pane ySplit="3" topLeftCell="A4" activePane="bottomLeft" state="frozen"/>
      <selection pane="topLeft" activeCell="A1" sqref="A1"/>
      <selection pane="bottomLeft" activeCell="Q6" sqref="Q6"/>
    </sheetView>
  </sheetViews>
  <sheetFormatPr defaultColWidth="11.421875" defaultRowHeight="15"/>
  <cols>
    <col min="1" max="1" width="11.421875" style="1" customWidth="1"/>
    <col min="2" max="2" width="17.28125" style="1" customWidth="1"/>
    <col min="3" max="3" width="15.8515625" style="1" customWidth="1"/>
    <col min="4" max="4" width="82.7109375" style="1" customWidth="1"/>
    <col min="5" max="5" width="50.57421875" style="1" customWidth="1"/>
    <col min="6" max="6" width="51.57421875" style="1" customWidth="1"/>
    <col min="7" max="7" width="48.8515625" style="1" customWidth="1"/>
    <col min="8" max="8" width="35.421875" style="1" customWidth="1"/>
    <col min="9" max="9" width="18.28125" style="1" customWidth="1"/>
    <col min="10" max="10" width="20.421875" style="1" customWidth="1"/>
    <col min="11" max="11" width="43.140625" style="1" customWidth="1"/>
    <col min="12" max="12" width="41.8515625" style="1" customWidth="1"/>
    <col min="13" max="13" width="27.28125" style="1" customWidth="1"/>
    <col min="14" max="14" width="13.8515625" style="1" customWidth="1"/>
    <col min="15" max="15" width="13.7109375" style="1" customWidth="1"/>
    <col min="16" max="16" width="28.7109375" style="1" customWidth="1"/>
    <col min="17" max="17" width="34.140625" style="1" customWidth="1"/>
    <col min="18" max="18" width="16.421875" style="1" customWidth="1"/>
    <col min="19" max="19" width="18.00390625" style="1" customWidth="1"/>
    <col min="20" max="20" width="42.7109375" style="1" customWidth="1"/>
    <col min="21" max="16384" width="11.421875" style="1" customWidth="1"/>
  </cols>
  <sheetData>
    <row r="1" spans="5:8" ht="29.25" customHeight="1">
      <c r="E1" s="71" t="s">
        <v>52</v>
      </c>
      <c r="F1" s="72"/>
      <c r="G1" s="72"/>
      <c r="H1" s="72"/>
    </row>
    <row r="2" spans="5:8" ht="28.5" customHeight="1" thickBot="1">
      <c r="E2" s="71"/>
      <c r="F2" s="72"/>
      <c r="G2" s="72"/>
      <c r="H2" s="72"/>
    </row>
    <row r="3" spans="1:20" s="5" customFormat="1" ht="60" customHeight="1" thickBot="1">
      <c r="A3" s="2" t="s">
        <v>0</v>
      </c>
      <c r="B3" s="2" t="s">
        <v>1</v>
      </c>
      <c r="C3" s="2" t="s">
        <v>2</v>
      </c>
      <c r="D3" s="2" t="s">
        <v>3</v>
      </c>
      <c r="E3" s="2" t="s">
        <v>4</v>
      </c>
      <c r="F3" s="2" t="s">
        <v>5</v>
      </c>
      <c r="G3" s="2" t="s">
        <v>6</v>
      </c>
      <c r="H3" s="2" t="s">
        <v>7</v>
      </c>
      <c r="I3" s="2" t="s">
        <v>8</v>
      </c>
      <c r="J3" s="2" t="s">
        <v>9</v>
      </c>
      <c r="K3" s="2" t="s">
        <v>10</v>
      </c>
      <c r="L3" s="2" t="s">
        <v>11</v>
      </c>
      <c r="M3" s="2" t="s">
        <v>12</v>
      </c>
      <c r="N3" s="2" t="s">
        <v>13</v>
      </c>
      <c r="O3" s="2" t="s">
        <v>14</v>
      </c>
      <c r="P3" s="2" t="s">
        <v>15</v>
      </c>
      <c r="Q3" s="2" t="s">
        <v>46</v>
      </c>
      <c r="R3" s="2" t="s">
        <v>47</v>
      </c>
      <c r="S3" s="2" t="s">
        <v>48</v>
      </c>
      <c r="T3" s="2" t="s">
        <v>49</v>
      </c>
    </row>
    <row r="4" spans="1:20" s="4" customFormat="1" ht="95.25" thickBot="1">
      <c r="A4" s="3" t="s">
        <v>53</v>
      </c>
      <c r="B4" s="3" t="s">
        <v>54</v>
      </c>
      <c r="C4" s="3" t="s">
        <v>55</v>
      </c>
      <c r="D4" s="3" t="s">
        <v>56</v>
      </c>
      <c r="E4" s="3" t="s">
        <v>27</v>
      </c>
      <c r="F4" s="3" t="s">
        <v>19</v>
      </c>
      <c r="G4" s="3" t="s">
        <v>28</v>
      </c>
      <c r="H4" s="3" t="s">
        <v>29</v>
      </c>
      <c r="I4" s="3" t="s">
        <v>30</v>
      </c>
      <c r="J4" s="3" t="s">
        <v>17</v>
      </c>
      <c r="K4" s="3" t="s">
        <v>57</v>
      </c>
      <c r="L4" s="3" t="s">
        <v>58</v>
      </c>
      <c r="M4" s="3" t="s">
        <v>59</v>
      </c>
      <c r="N4" s="3" t="s">
        <v>60</v>
      </c>
      <c r="O4" s="3" t="s">
        <v>18</v>
      </c>
      <c r="P4" s="3" t="s">
        <v>31</v>
      </c>
      <c r="Q4" s="3" t="s">
        <v>44</v>
      </c>
      <c r="R4" s="3" t="s">
        <v>55</v>
      </c>
      <c r="S4" s="3" t="s">
        <v>61</v>
      </c>
      <c r="T4" s="3" t="s">
        <v>50</v>
      </c>
    </row>
    <row r="5" spans="1:20" s="4" customFormat="1" ht="79.5" thickBot="1">
      <c r="A5" s="3" t="s">
        <v>53</v>
      </c>
      <c r="B5" s="3" t="s">
        <v>54</v>
      </c>
      <c r="C5" s="3" t="s">
        <v>55</v>
      </c>
      <c r="D5" s="3" t="s">
        <v>56</v>
      </c>
      <c r="E5" s="3" t="s">
        <v>27</v>
      </c>
      <c r="F5" s="3" t="s">
        <v>19</v>
      </c>
      <c r="G5" s="3" t="s">
        <v>32</v>
      </c>
      <c r="H5" s="3" t="s">
        <v>62</v>
      </c>
      <c r="I5" s="3" t="s">
        <v>33</v>
      </c>
      <c r="J5" s="3" t="s">
        <v>20</v>
      </c>
      <c r="K5" s="3" t="s">
        <v>63</v>
      </c>
      <c r="L5" s="3" t="s">
        <v>34</v>
      </c>
      <c r="M5" s="3" t="s">
        <v>34</v>
      </c>
      <c r="N5" s="3" t="s">
        <v>43</v>
      </c>
      <c r="O5" s="3" t="s">
        <v>18</v>
      </c>
      <c r="P5" s="3" t="s">
        <v>31</v>
      </c>
      <c r="Q5" s="3" t="s">
        <v>44</v>
      </c>
      <c r="R5" s="3" t="s">
        <v>55</v>
      </c>
      <c r="S5" s="3" t="s">
        <v>61</v>
      </c>
      <c r="T5" s="3" t="s">
        <v>50</v>
      </c>
    </row>
    <row r="6" spans="1:20" s="4" customFormat="1" ht="63.75" thickBot="1">
      <c r="A6" s="3" t="s">
        <v>53</v>
      </c>
      <c r="B6" s="3" t="s">
        <v>54</v>
      </c>
      <c r="C6" s="3" t="s">
        <v>55</v>
      </c>
      <c r="D6" s="3" t="s">
        <v>56</v>
      </c>
      <c r="E6" s="3" t="s">
        <v>27</v>
      </c>
      <c r="F6" s="3" t="s">
        <v>35</v>
      </c>
      <c r="G6" s="3" t="s">
        <v>36</v>
      </c>
      <c r="H6" s="3" t="s">
        <v>64</v>
      </c>
      <c r="I6" s="3" t="s">
        <v>37</v>
      </c>
      <c r="J6" s="3" t="s">
        <v>20</v>
      </c>
      <c r="K6" s="3" t="s">
        <v>38</v>
      </c>
      <c r="L6" s="3" t="s">
        <v>65</v>
      </c>
      <c r="M6" s="3" t="s">
        <v>65</v>
      </c>
      <c r="N6" s="3" t="s">
        <v>66</v>
      </c>
      <c r="O6" s="3" t="s">
        <v>18</v>
      </c>
      <c r="P6" s="3" t="s">
        <v>31</v>
      </c>
      <c r="Q6" s="3" t="s">
        <v>44</v>
      </c>
      <c r="R6" s="3" t="s">
        <v>55</v>
      </c>
      <c r="S6" s="3" t="s">
        <v>61</v>
      </c>
      <c r="T6" s="3" t="s">
        <v>50</v>
      </c>
    </row>
    <row r="7" spans="1:20" s="4" customFormat="1" ht="63.75" thickBot="1">
      <c r="A7" s="3" t="s">
        <v>53</v>
      </c>
      <c r="B7" s="3" t="s">
        <v>54</v>
      </c>
      <c r="C7" s="3" t="s">
        <v>55</v>
      </c>
      <c r="D7" s="3" t="s">
        <v>56</v>
      </c>
      <c r="E7" s="3" t="s">
        <v>27</v>
      </c>
      <c r="F7" s="3" t="s">
        <v>39</v>
      </c>
      <c r="G7" s="3" t="s">
        <v>67</v>
      </c>
      <c r="H7" s="3" t="s">
        <v>68</v>
      </c>
      <c r="I7" s="3" t="s">
        <v>40</v>
      </c>
      <c r="J7" s="3" t="s">
        <v>20</v>
      </c>
      <c r="K7" s="3" t="s">
        <v>69</v>
      </c>
      <c r="L7" s="3" t="s">
        <v>70</v>
      </c>
      <c r="M7" s="3" t="s">
        <v>71</v>
      </c>
      <c r="N7" s="3" t="s">
        <v>45</v>
      </c>
      <c r="O7" s="3" t="s">
        <v>18</v>
      </c>
      <c r="P7" s="3" t="s">
        <v>31</v>
      </c>
      <c r="Q7" s="3" t="s">
        <v>44</v>
      </c>
      <c r="R7" s="3" t="s">
        <v>55</v>
      </c>
      <c r="S7" s="3" t="s">
        <v>61</v>
      </c>
      <c r="T7" s="3" t="s">
        <v>50</v>
      </c>
    </row>
    <row r="8" spans="1:20" s="4" customFormat="1" ht="95.25" thickBot="1">
      <c r="A8" s="3" t="s">
        <v>53</v>
      </c>
      <c r="B8" s="3" t="s">
        <v>54</v>
      </c>
      <c r="C8" s="3" t="s">
        <v>55</v>
      </c>
      <c r="D8" s="3" t="s">
        <v>72</v>
      </c>
      <c r="E8" s="3" t="s">
        <v>73</v>
      </c>
      <c r="F8" s="3" t="s">
        <v>26</v>
      </c>
      <c r="G8" s="3" t="s">
        <v>74</v>
      </c>
      <c r="H8" s="3" t="s">
        <v>75</v>
      </c>
      <c r="I8" s="3" t="s">
        <v>26</v>
      </c>
      <c r="J8" s="3" t="s">
        <v>76</v>
      </c>
      <c r="K8" s="3" t="s">
        <v>43</v>
      </c>
      <c r="L8" s="3" t="s">
        <v>77</v>
      </c>
      <c r="M8" s="3" t="s">
        <v>41</v>
      </c>
      <c r="N8" s="3" t="s">
        <v>78</v>
      </c>
      <c r="O8" s="3" t="s">
        <v>18</v>
      </c>
      <c r="P8" s="3" t="s">
        <v>79</v>
      </c>
      <c r="Q8" s="3" t="s">
        <v>44</v>
      </c>
      <c r="R8" s="3" t="s">
        <v>55</v>
      </c>
      <c r="S8" s="3" t="s">
        <v>61</v>
      </c>
      <c r="T8" s="3" t="s">
        <v>50</v>
      </c>
    </row>
    <row r="9" spans="1:20" s="4" customFormat="1" ht="95.25" thickBot="1">
      <c r="A9" s="3" t="s">
        <v>53</v>
      </c>
      <c r="B9" s="3" t="s">
        <v>54</v>
      </c>
      <c r="C9" s="3" t="s">
        <v>55</v>
      </c>
      <c r="D9" s="3" t="s">
        <v>72</v>
      </c>
      <c r="E9" s="3" t="s">
        <v>80</v>
      </c>
      <c r="F9" s="3" t="s">
        <v>81</v>
      </c>
      <c r="G9" s="3" t="s">
        <v>82</v>
      </c>
      <c r="H9" s="3" t="s">
        <v>83</v>
      </c>
      <c r="I9" s="3" t="s">
        <v>81</v>
      </c>
      <c r="J9" s="3" t="s">
        <v>17</v>
      </c>
      <c r="K9" s="3" t="s">
        <v>43</v>
      </c>
      <c r="L9" s="3" t="s">
        <v>77</v>
      </c>
      <c r="M9" s="3" t="s">
        <v>41</v>
      </c>
      <c r="N9" s="3" t="s">
        <v>51</v>
      </c>
      <c r="O9" s="3" t="s">
        <v>18</v>
      </c>
      <c r="P9" s="3" t="s">
        <v>84</v>
      </c>
      <c r="Q9" s="3" t="s">
        <v>44</v>
      </c>
      <c r="R9" s="3" t="s">
        <v>55</v>
      </c>
      <c r="S9" s="3" t="s">
        <v>61</v>
      </c>
      <c r="T9" s="3" t="s">
        <v>50</v>
      </c>
    </row>
    <row r="10" spans="1:20" s="4" customFormat="1" ht="95.25" thickBot="1">
      <c r="A10" s="3" t="s">
        <v>53</v>
      </c>
      <c r="B10" s="3" t="s">
        <v>54</v>
      </c>
      <c r="C10" s="3" t="s">
        <v>55</v>
      </c>
      <c r="D10" s="3" t="s">
        <v>72</v>
      </c>
      <c r="E10" s="3" t="s">
        <v>85</v>
      </c>
      <c r="F10" s="3" t="s">
        <v>26</v>
      </c>
      <c r="G10" s="3" t="s">
        <v>86</v>
      </c>
      <c r="H10" s="3" t="s">
        <v>87</v>
      </c>
      <c r="I10" s="3" t="s">
        <v>26</v>
      </c>
      <c r="J10" s="3" t="s">
        <v>17</v>
      </c>
      <c r="K10" s="3" t="s">
        <v>42</v>
      </c>
      <c r="L10" s="3" t="s">
        <v>88</v>
      </c>
      <c r="M10" s="3" t="s">
        <v>41</v>
      </c>
      <c r="N10" s="3" t="s">
        <v>89</v>
      </c>
      <c r="O10" s="3" t="s">
        <v>18</v>
      </c>
      <c r="P10" s="3" t="s">
        <v>90</v>
      </c>
      <c r="Q10" s="3" t="s">
        <v>44</v>
      </c>
      <c r="R10" s="3" t="s">
        <v>55</v>
      </c>
      <c r="S10" s="3" t="s">
        <v>61</v>
      </c>
      <c r="T10" s="3" t="s">
        <v>50</v>
      </c>
    </row>
    <row r="11" spans="1:20" s="4" customFormat="1" ht="95.25" thickBot="1">
      <c r="A11" s="3">
        <v>2019</v>
      </c>
      <c r="B11" s="6">
        <v>43466</v>
      </c>
      <c r="C11" s="6">
        <v>43555</v>
      </c>
      <c r="D11" s="3" t="s">
        <v>92</v>
      </c>
      <c r="E11" s="3" t="s">
        <v>93</v>
      </c>
      <c r="F11" s="3" t="s">
        <v>16</v>
      </c>
      <c r="G11" s="3" t="s">
        <v>21</v>
      </c>
      <c r="H11" s="3" t="s">
        <v>22</v>
      </c>
      <c r="I11" s="3" t="s">
        <v>23</v>
      </c>
      <c r="J11" s="3" t="s">
        <v>24</v>
      </c>
      <c r="K11" s="3" t="s">
        <v>94</v>
      </c>
      <c r="L11" s="3">
        <v>21</v>
      </c>
      <c r="M11" s="3">
        <v>21</v>
      </c>
      <c r="N11" s="3">
        <v>0</v>
      </c>
      <c r="O11" s="3" t="s">
        <v>18</v>
      </c>
      <c r="P11" s="3" t="s">
        <v>25</v>
      </c>
      <c r="Q11" s="3" t="s">
        <v>95</v>
      </c>
      <c r="R11" s="3">
        <v>43570</v>
      </c>
      <c r="S11" s="3">
        <v>43555</v>
      </c>
      <c r="T11" s="3"/>
    </row>
    <row r="12" spans="1:20" s="4" customFormat="1" ht="63.75" thickBot="1">
      <c r="A12" s="3" t="s">
        <v>53</v>
      </c>
      <c r="B12" s="6" t="s">
        <v>54</v>
      </c>
      <c r="C12" s="6" t="s">
        <v>55</v>
      </c>
      <c r="D12" s="3" t="s">
        <v>96</v>
      </c>
      <c r="E12" s="3" t="s">
        <v>97</v>
      </c>
      <c r="F12" s="3" t="s">
        <v>98</v>
      </c>
      <c r="G12" s="3" t="s">
        <v>99</v>
      </c>
      <c r="H12" s="3" t="s">
        <v>100</v>
      </c>
      <c r="I12" s="3" t="s">
        <v>98</v>
      </c>
      <c r="J12" s="3" t="s">
        <v>17</v>
      </c>
      <c r="K12" s="3">
        <v>38</v>
      </c>
      <c r="L12" s="3">
        <v>38</v>
      </c>
      <c r="M12" s="3">
        <v>0</v>
      </c>
      <c r="N12" s="3">
        <v>1</v>
      </c>
      <c r="O12" s="3" t="s">
        <v>18</v>
      </c>
      <c r="P12" s="7" t="s">
        <v>101</v>
      </c>
      <c r="Q12" s="3" t="s">
        <v>102</v>
      </c>
      <c r="R12" s="3" t="s">
        <v>61</v>
      </c>
      <c r="S12" s="3" t="s">
        <v>91</v>
      </c>
      <c r="T12" s="3"/>
    </row>
  </sheetData>
  <sheetProtection/>
  <autoFilter ref="A3:T3"/>
  <mergeCells count="1">
    <mergeCell ref="E1:H2"/>
  </mergeCells>
  <hyperlinks>
    <hyperlink ref="P12" r:id="rId1" display="http://repositorio.tlalpan.gob.mx:8080/DGC/Todo/Avance%20Programatico/Enero-Marzo%202019.pdf"/>
  </hyperlinks>
  <printOptions/>
  <pageMargins left="0.7" right="0.7" top="0.75" bottom="0.75" header="0.3" footer="0.3"/>
  <pageSetup orientation="portrait" r:id="rId3"/>
  <drawing r:id="rId2"/>
</worksheet>
</file>

<file path=xl/worksheets/sheet2.xml><?xml version="1.0" encoding="utf-8"?>
<worksheet xmlns="http://schemas.openxmlformats.org/spreadsheetml/2006/main" xmlns:r="http://schemas.openxmlformats.org/officeDocument/2006/relationships">
  <dimension ref="A1:X59"/>
  <sheetViews>
    <sheetView zoomScalePageLayoutView="0" workbookViewId="0" topLeftCell="O1">
      <pane ySplit="3" topLeftCell="A40" activePane="bottomLeft" state="frozen"/>
      <selection pane="topLeft" activeCell="A1" sqref="A1"/>
      <selection pane="bottomLeft" activeCell="Q42" sqref="Q42"/>
    </sheetView>
  </sheetViews>
  <sheetFormatPr defaultColWidth="11.421875" defaultRowHeight="15"/>
  <cols>
    <col min="3" max="3" width="15.57421875" style="0" customWidth="1"/>
    <col min="4" max="4" width="72.140625" style="0" customWidth="1"/>
    <col min="5" max="5" width="22.8515625" style="0" customWidth="1"/>
    <col min="6" max="6" width="38.57421875" style="0" customWidth="1"/>
    <col min="7" max="7" width="36.7109375" style="0" customWidth="1"/>
    <col min="8" max="8" width="39.57421875" style="0" customWidth="1"/>
    <col min="11" max="11" width="20.140625" style="0" customWidth="1"/>
    <col min="12" max="12" width="44.421875" style="0" customWidth="1"/>
    <col min="14" max="14" width="39.7109375" style="0" customWidth="1"/>
    <col min="15" max="15" width="14.7109375" style="0" customWidth="1"/>
    <col min="16" max="16" width="36.140625" style="0" customWidth="1"/>
    <col min="17" max="17" width="35.57421875" style="0" customWidth="1"/>
  </cols>
  <sheetData>
    <row r="1" spans="5:8" s="1" customFormat="1" ht="33" customHeight="1">
      <c r="E1" s="73" t="s">
        <v>52</v>
      </c>
      <c r="F1" s="74"/>
      <c r="G1" s="74"/>
      <c r="H1" s="74"/>
    </row>
    <row r="2" spans="5:8" s="1" customFormat="1" ht="39" customHeight="1">
      <c r="E2" s="73"/>
      <c r="F2" s="74"/>
      <c r="G2" s="74"/>
      <c r="H2" s="74"/>
    </row>
    <row r="3" spans="1:20" s="5" customFormat="1" ht="84" customHeight="1">
      <c r="A3" s="18" t="s">
        <v>0</v>
      </c>
      <c r="B3" s="18" t="s">
        <v>1</v>
      </c>
      <c r="C3" s="18" t="s">
        <v>2</v>
      </c>
      <c r="D3" s="18" t="s">
        <v>3</v>
      </c>
      <c r="E3" s="18" t="s">
        <v>4</v>
      </c>
      <c r="F3" s="18" t="s">
        <v>5</v>
      </c>
      <c r="G3" s="18" t="s">
        <v>6</v>
      </c>
      <c r="H3" s="18" t="s">
        <v>7</v>
      </c>
      <c r="I3" s="18" t="s">
        <v>8</v>
      </c>
      <c r="J3" s="18" t="s">
        <v>9</v>
      </c>
      <c r="K3" s="18" t="s">
        <v>10</v>
      </c>
      <c r="L3" s="18" t="s">
        <v>11</v>
      </c>
      <c r="M3" s="18" t="s">
        <v>12</v>
      </c>
      <c r="N3" s="18" t="s">
        <v>13</v>
      </c>
      <c r="O3" s="18" t="s">
        <v>14</v>
      </c>
      <c r="P3" s="18" t="s">
        <v>15</v>
      </c>
      <c r="Q3" s="18" t="s">
        <v>46</v>
      </c>
      <c r="R3" s="18" t="s">
        <v>47</v>
      </c>
      <c r="S3" s="18" t="s">
        <v>48</v>
      </c>
      <c r="T3" s="18" t="s">
        <v>49</v>
      </c>
    </row>
    <row r="4" spans="1:20" ht="120">
      <c r="A4" s="10">
        <v>2019</v>
      </c>
      <c r="B4" s="11">
        <v>43556</v>
      </c>
      <c r="C4" s="11">
        <v>43646</v>
      </c>
      <c r="D4" s="10" t="s">
        <v>103</v>
      </c>
      <c r="E4" s="10" t="s">
        <v>104</v>
      </c>
      <c r="F4" s="10" t="s">
        <v>16</v>
      </c>
      <c r="G4" s="10" t="s">
        <v>105</v>
      </c>
      <c r="H4" s="10" t="s">
        <v>106</v>
      </c>
      <c r="I4" s="10" t="s">
        <v>107</v>
      </c>
      <c r="J4" s="10" t="s">
        <v>108</v>
      </c>
      <c r="K4" s="10" t="s">
        <v>109</v>
      </c>
      <c r="L4" s="12">
        <v>1</v>
      </c>
      <c r="M4" s="10" t="s">
        <v>110</v>
      </c>
      <c r="N4" s="10" t="s">
        <v>111</v>
      </c>
      <c r="O4" s="10" t="s">
        <v>112</v>
      </c>
      <c r="P4" s="10" t="s">
        <v>113</v>
      </c>
      <c r="Q4" s="10" t="s">
        <v>114</v>
      </c>
      <c r="R4" s="11">
        <v>43661</v>
      </c>
      <c r="S4" s="11">
        <v>43646</v>
      </c>
      <c r="T4" s="10"/>
    </row>
    <row r="5" spans="1:20" ht="120">
      <c r="A5" s="10">
        <v>2019</v>
      </c>
      <c r="B5" s="11">
        <v>43556</v>
      </c>
      <c r="C5" s="11">
        <v>43646</v>
      </c>
      <c r="D5" s="41" t="s">
        <v>103</v>
      </c>
      <c r="E5" s="10" t="s">
        <v>115</v>
      </c>
      <c r="F5" s="10" t="s">
        <v>16</v>
      </c>
      <c r="G5" s="10" t="s">
        <v>116</v>
      </c>
      <c r="H5" s="10" t="s">
        <v>117</v>
      </c>
      <c r="I5" s="10" t="s">
        <v>107</v>
      </c>
      <c r="J5" s="10" t="s">
        <v>108</v>
      </c>
      <c r="K5" s="10" t="s">
        <v>109</v>
      </c>
      <c r="L5" s="13">
        <v>0.0354</v>
      </c>
      <c r="M5" s="10" t="s">
        <v>110</v>
      </c>
      <c r="N5" s="10" t="s">
        <v>111</v>
      </c>
      <c r="O5" s="10" t="s">
        <v>18</v>
      </c>
      <c r="P5" s="10" t="s">
        <v>118</v>
      </c>
      <c r="Q5" s="10" t="s">
        <v>114</v>
      </c>
      <c r="R5" s="11">
        <v>43661</v>
      </c>
      <c r="S5" s="11">
        <v>43646</v>
      </c>
      <c r="T5" s="10"/>
    </row>
    <row r="6" spans="1:20" ht="120">
      <c r="A6" s="10">
        <v>2019</v>
      </c>
      <c r="B6" s="11">
        <v>43556</v>
      </c>
      <c r="C6" s="11">
        <v>43646</v>
      </c>
      <c r="D6" s="40" t="s">
        <v>103</v>
      </c>
      <c r="E6" s="10" t="s">
        <v>119</v>
      </c>
      <c r="F6" s="10" t="s">
        <v>16</v>
      </c>
      <c r="G6" s="10" t="s">
        <v>120</v>
      </c>
      <c r="H6" s="10" t="s">
        <v>121</v>
      </c>
      <c r="I6" s="10" t="s">
        <v>107</v>
      </c>
      <c r="J6" s="10" t="s">
        <v>108</v>
      </c>
      <c r="K6" s="10" t="s">
        <v>109</v>
      </c>
      <c r="L6" s="12">
        <v>1</v>
      </c>
      <c r="M6" s="10" t="s">
        <v>110</v>
      </c>
      <c r="N6" s="10" t="s">
        <v>111</v>
      </c>
      <c r="O6" s="10" t="s">
        <v>18</v>
      </c>
      <c r="P6" s="10" t="s">
        <v>122</v>
      </c>
      <c r="Q6" s="10" t="s">
        <v>114</v>
      </c>
      <c r="R6" s="11">
        <v>43661</v>
      </c>
      <c r="S6" s="11">
        <v>43646</v>
      </c>
      <c r="T6" s="10"/>
    </row>
    <row r="7" spans="1:20" ht="120">
      <c r="A7" s="10">
        <v>2019</v>
      </c>
      <c r="B7" s="11">
        <v>43556</v>
      </c>
      <c r="C7" s="11">
        <v>43646</v>
      </c>
      <c r="D7" s="10" t="s">
        <v>103</v>
      </c>
      <c r="E7" s="10" t="s">
        <v>123</v>
      </c>
      <c r="F7" s="10" t="s">
        <v>16</v>
      </c>
      <c r="G7" s="10" t="s">
        <v>124</v>
      </c>
      <c r="H7" s="10" t="s">
        <v>125</v>
      </c>
      <c r="I7" s="10" t="s">
        <v>107</v>
      </c>
      <c r="J7" s="10" t="s">
        <v>108</v>
      </c>
      <c r="K7" s="10" t="s">
        <v>109</v>
      </c>
      <c r="L7" s="12">
        <v>1</v>
      </c>
      <c r="M7" s="10" t="s">
        <v>110</v>
      </c>
      <c r="N7" s="10" t="s">
        <v>111</v>
      </c>
      <c r="O7" s="10" t="s">
        <v>18</v>
      </c>
      <c r="P7" s="10" t="s">
        <v>126</v>
      </c>
      <c r="Q7" s="10" t="s">
        <v>114</v>
      </c>
      <c r="R7" s="11">
        <v>43661</v>
      </c>
      <c r="S7" s="11">
        <v>43646</v>
      </c>
      <c r="T7" s="10"/>
    </row>
    <row r="8" spans="1:20" ht="120">
      <c r="A8" s="10">
        <v>2019</v>
      </c>
      <c r="B8" s="11">
        <v>43556</v>
      </c>
      <c r="C8" s="11">
        <v>43646</v>
      </c>
      <c r="D8" s="10" t="s">
        <v>103</v>
      </c>
      <c r="E8" s="10" t="s">
        <v>127</v>
      </c>
      <c r="F8" s="10" t="s">
        <v>16</v>
      </c>
      <c r="G8" s="10" t="s">
        <v>128</v>
      </c>
      <c r="H8" s="10" t="s">
        <v>129</v>
      </c>
      <c r="I8" s="10" t="s">
        <v>107</v>
      </c>
      <c r="J8" s="10" t="s">
        <v>108</v>
      </c>
      <c r="K8" s="10" t="s">
        <v>109</v>
      </c>
      <c r="L8" s="12">
        <v>1</v>
      </c>
      <c r="M8" s="10" t="s">
        <v>110</v>
      </c>
      <c r="N8" s="10" t="s">
        <v>111</v>
      </c>
      <c r="O8" s="10" t="s">
        <v>18</v>
      </c>
      <c r="P8" s="10" t="s">
        <v>130</v>
      </c>
      <c r="Q8" s="10" t="s">
        <v>114</v>
      </c>
      <c r="R8" s="11">
        <v>43661</v>
      </c>
      <c r="S8" s="11">
        <v>43646</v>
      </c>
      <c r="T8" s="10"/>
    </row>
    <row r="9" spans="1:20" ht="120">
      <c r="A9" s="10">
        <v>2019</v>
      </c>
      <c r="B9" s="11">
        <v>43556</v>
      </c>
      <c r="C9" s="11">
        <v>43646</v>
      </c>
      <c r="D9" s="10" t="s">
        <v>103</v>
      </c>
      <c r="E9" s="10" t="s">
        <v>131</v>
      </c>
      <c r="F9" s="10" t="s">
        <v>16</v>
      </c>
      <c r="G9" s="10" t="s">
        <v>132</v>
      </c>
      <c r="H9" s="10" t="s">
        <v>133</v>
      </c>
      <c r="I9" s="10" t="s">
        <v>107</v>
      </c>
      <c r="J9" s="10" t="s">
        <v>108</v>
      </c>
      <c r="K9" s="10" t="s">
        <v>109</v>
      </c>
      <c r="L9" s="12">
        <v>0.8</v>
      </c>
      <c r="M9" s="10" t="s">
        <v>110</v>
      </c>
      <c r="N9" s="10" t="s">
        <v>111</v>
      </c>
      <c r="O9" s="10" t="s">
        <v>18</v>
      </c>
      <c r="P9" s="10" t="s">
        <v>134</v>
      </c>
      <c r="Q9" s="10" t="s">
        <v>114</v>
      </c>
      <c r="R9" s="11">
        <v>43661</v>
      </c>
      <c r="S9" s="11">
        <v>43646</v>
      </c>
      <c r="T9" s="10"/>
    </row>
    <row r="10" spans="1:20" ht="120">
      <c r="A10" s="10">
        <v>2019</v>
      </c>
      <c r="B10" s="11">
        <v>43556</v>
      </c>
      <c r="C10" s="11">
        <v>43646</v>
      </c>
      <c r="D10" s="10" t="s">
        <v>103</v>
      </c>
      <c r="E10" s="10" t="s">
        <v>135</v>
      </c>
      <c r="F10" s="10" t="s">
        <v>16</v>
      </c>
      <c r="G10" s="10" t="s">
        <v>136</v>
      </c>
      <c r="H10" s="10" t="s">
        <v>137</v>
      </c>
      <c r="I10" s="10" t="s">
        <v>107</v>
      </c>
      <c r="J10" s="10" t="s">
        <v>108</v>
      </c>
      <c r="K10" s="10" t="s">
        <v>109</v>
      </c>
      <c r="L10" s="12">
        <v>0.8</v>
      </c>
      <c r="M10" s="10" t="s">
        <v>110</v>
      </c>
      <c r="N10" s="10" t="s">
        <v>111</v>
      </c>
      <c r="O10" s="10" t="s">
        <v>18</v>
      </c>
      <c r="P10" s="10" t="s">
        <v>138</v>
      </c>
      <c r="Q10" s="10" t="s">
        <v>114</v>
      </c>
      <c r="R10" s="11">
        <v>43661</v>
      </c>
      <c r="S10" s="11">
        <v>43646</v>
      </c>
      <c r="T10" s="10"/>
    </row>
    <row r="11" spans="1:20" ht="120">
      <c r="A11" s="10">
        <v>2019</v>
      </c>
      <c r="B11" s="11">
        <v>43556</v>
      </c>
      <c r="C11" s="11">
        <v>43646</v>
      </c>
      <c r="D11" s="10" t="s">
        <v>103</v>
      </c>
      <c r="E11" s="10" t="s">
        <v>139</v>
      </c>
      <c r="F11" s="10" t="s">
        <v>16</v>
      </c>
      <c r="G11" s="10" t="s">
        <v>140</v>
      </c>
      <c r="H11" s="10" t="s">
        <v>141</v>
      </c>
      <c r="I11" s="10" t="s">
        <v>107</v>
      </c>
      <c r="J11" s="10" t="s">
        <v>108</v>
      </c>
      <c r="K11" s="10" t="s">
        <v>109</v>
      </c>
      <c r="L11" s="12">
        <v>0.3</v>
      </c>
      <c r="M11" s="10" t="s">
        <v>110</v>
      </c>
      <c r="N11" s="10" t="s">
        <v>111</v>
      </c>
      <c r="O11" s="10" t="s">
        <v>18</v>
      </c>
      <c r="P11" s="10" t="s">
        <v>142</v>
      </c>
      <c r="Q11" s="10" t="s">
        <v>114</v>
      </c>
      <c r="R11" s="11">
        <v>43661</v>
      </c>
      <c r="S11" s="11">
        <v>43646</v>
      </c>
      <c r="T11" s="10"/>
    </row>
    <row r="12" spans="1:20" ht="150">
      <c r="A12" s="10">
        <v>2019</v>
      </c>
      <c r="B12" s="11">
        <v>43556</v>
      </c>
      <c r="C12" s="11">
        <v>43646</v>
      </c>
      <c r="D12" s="10" t="s">
        <v>143</v>
      </c>
      <c r="E12" s="10" t="s">
        <v>144</v>
      </c>
      <c r="F12" s="10" t="s">
        <v>145</v>
      </c>
      <c r="G12" s="10" t="s">
        <v>146</v>
      </c>
      <c r="H12" s="10" t="s">
        <v>147</v>
      </c>
      <c r="I12" s="10" t="s">
        <v>107</v>
      </c>
      <c r="J12" s="10" t="s">
        <v>17</v>
      </c>
      <c r="K12" s="10" t="s">
        <v>148</v>
      </c>
      <c r="L12" s="14">
        <v>29400</v>
      </c>
      <c r="M12" s="10" t="s">
        <v>110</v>
      </c>
      <c r="N12" s="12">
        <v>0.25</v>
      </c>
      <c r="O12" s="10" t="s">
        <v>18</v>
      </c>
      <c r="P12" s="10" t="s">
        <v>149</v>
      </c>
      <c r="Q12" s="10" t="s">
        <v>114</v>
      </c>
      <c r="R12" s="11">
        <v>43661</v>
      </c>
      <c r="S12" s="11">
        <v>43646</v>
      </c>
      <c r="T12" s="10"/>
    </row>
    <row r="13" spans="1:20" ht="45">
      <c r="A13" s="10">
        <v>2019</v>
      </c>
      <c r="B13" s="11">
        <v>43556</v>
      </c>
      <c r="C13" s="11">
        <v>43646</v>
      </c>
      <c r="D13" s="10" t="s">
        <v>150</v>
      </c>
      <c r="E13" s="10" t="s">
        <v>151</v>
      </c>
      <c r="F13" s="10" t="s">
        <v>152</v>
      </c>
      <c r="G13" s="10" t="s">
        <v>19</v>
      </c>
      <c r="H13" s="10" t="s">
        <v>147</v>
      </c>
      <c r="I13" s="10" t="s">
        <v>107</v>
      </c>
      <c r="J13" s="10" t="s">
        <v>17</v>
      </c>
      <c r="K13" s="10" t="s">
        <v>153</v>
      </c>
      <c r="L13" s="14">
        <v>55000</v>
      </c>
      <c r="M13" s="10" t="s">
        <v>110</v>
      </c>
      <c r="N13" s="12">
        <v>0.25</v>
      </c>
      <c r="O13" s="10" t="s">
        <v>18</v>
      </c>
      <c r="P13" s="10" t="s">
        <v>154</v>
      </c>
      <c r="Q13" s="10" t="s">
        <v>114</v>
      </c>
      <c r="R13" s="11">
        <v>43661</v>
      </c>
      <c r="S13" s="11">
        <v>43646</v>
      </c>
      <c r="T13" s="10"/>
    </row>
    <row r="14" spans="1:20" ht="45">
      <c r="A14" s="10">
        <v>2019</v>
      </c>
      <c r="B14" s="11">
        <v>43556</v>
      </c>
      <c r="C14" s="11">
        <v>43646</v>
      </c>
      <c r="D14" s="10" t="s">
        <v>155</v>
      </c>
      <c r="E14" s="10" t="s">
        <v>156</v>
      </c>
      <c r="F14" s="10" t="s">
        <v>152</v>
      </c>
      <c r="G14" s="10" t="s">
        <v>19</v>
      </c>
      <c r="H14" s="10" t="s">
        <v>147</v>
      </c>
      <c r="I14" s="10" t="s">
        <v>107</v>
      </c>
      <c r="J14" s="10" t="s">
        <v>17</v>
      </c>
      <c r="K14" s="10" t="s">
        <v>153</v>
      </c>
      <c r="L14" s="14">
        <v>40000</v>
      </c>
      <c r="M14" s="10" t="s">
        <v>110</v>
      </c>
      <c r="N14" s="12">
        <v>0.25</v>
      </c>
      <c r="O14" s="10" t="s">
        <v>18</v>
      </c>
      <c r="P14" s="10" t="s">
        <v>157</v>
      </c>
      <c r="Q14" s="10" t="s">
        <v>114</v>
      </c>
      <c r="R14" s="11">
        <v>43661</v>
      </c>
      <c r="S14" s="11">
        <v>43646</v>
      </c>
      <c r="T14" s="10"/>
    </row>
    <row r="15" spans="1:20" ht="60">
      <c r="A15" s="10">
        <v>2019</v>
      </c>
      <c r="B15" s="11">
        <v>43556</v>
      </c>
      <c r="C15" s="11">
        <v>43646</v>
      </c>
      <c r="D15" s="10" t="s">
        <v>158</v>
      </c>
      <c r="E15" s="10" t="s">
        <v>159</v>
      </c>
      <c r="F15" s="10" t="s">
        <v>160</v>
      </c>
      <c r="G15" s="10" t="s">
        <v>161</v>
      </c>
      <c r="H15" s="10" t="s">
        <v>162</v>
      </c>
      <c r="I15" s="10" t="s">
        <v>163</v>
      </c>
      <c r="J15" s="10" t="s">
        <v>17</v>
      </c>
      <c r="K15" s="10" t="s">
        <v>164</v>
      </c>
      <c r="L15" s="14">
        <v>24922</v>
      </c>
      <c r="M15" s="10" t="s">
        <v>165</v>
      </c>
      <c r="N15" s="12">
        <v>1.14</v>
      </c>
      <c r="O15" s="10" t="s">
        <v>18</v>
      </c>
      <c r="P15" s="10" t="s">
        <v>166</v>
      </c>
      <c r="Q15" s="10" t="s">
        <v>114</v>
      </c>
      <c r="R15" s="11">
        <v>43661</v>
      </c>
      <c r="S15" s="11">
        <v>43646</v>
      </c>
      <c r="T15" s="10"/>
    </row>
    <row r="16" spans="1:20" ht="60">
      <c r="A16" s="10">
        <v>2019</v>
      </c>
      <c r="B16" s="11">
        <v>43556</v>
      </c>
      <c r="C16" s="11">
        <v>43646</v>
      </c>
      <c r="D16" s="10" t="s">
        <v>167</v>
      </c>
      <c r="E16" s="10" t="s">
        <v>168</v>
      </c>
      <c r="F16" s="10" t="s">
        <v>160</v>
      </c>
      <c r="G16" s="10" t="s">
        <v>169</v>
      </c>
      <c r="H16" s="10" t="s">
        <v>170</v>
      </c>
      <c r="I16" s="10" t="s">
        <v>163</v>
      </c>
      <c r="J16" s="10" t="s">
        <v>17</v>
      </c>
      <c r="K16" s="10" t="s">
        <v>171</v>
      </c>
      <c r="L16" s="10">
        <v>460</v>
      </c>
      <c r="M16" s="10" t="s">
        <v>165</v>
      </c>
      <c r="N16" s="12">
        <v>1</v>
      </c>
      <c r="O16" s="10" t="s">
        <v>18</v>
      </c>
      <c r="P16" s="10" t="s">
        <v>166</v>
      </c>
      <c r="Q16" s="10" t="s">
        <v>114</v>
      </c>
      <c r="R16" s="11">
        <v>43661</v>
      </c>
      <c r="S16" s="11">
        <v>43646</v>
      </c>
      <c r="T16" s="10"/>
    </row>
    <row r="17" spans="1:20" s="9" customFormat="1" ht="75">
      <c r="A17" s="15">
        <v>2019</v>
      </c>
      <c r="B17" s="16">
        <v>43556</v>
      </c>
      <c r="C17" s="16">
        <v>43646</v>
      </c>
      <c r="D17" s="15" t="s">
        <v>172</v>
      </c>
      <c r="E17" s="15" t="s">
        <v>173</v>
      </c>
      <c r="F17" s="15" t="s">
        <v>16</v>
      </c>
      <c r="G17" s="15" t="s">
        <v>174</v>
      </c>
      <c r="H17" s="15" t="s">
        <v>175</v>
      </c>
      <c r="I17" s="15" t="s">
        <v>176</v>
      </c>
      <c r="J17" s="15" t="s">
        <v>17</v>
      </c>
      <c r="K17" s="15" t="s">
        <v>177</v>
      </c>
      <c r="L17" s="15" t="s">
        <v>378</v>
      </c>
      <c r="M17" s="15" t="s">
        <v>165</v>
      </c>
      <c r="N17" s="15" t="s">
        <v>179</v>
      </c>
      <c r="O17" s="15" t="s">
        <v>18</v>
      </c>
      <c r="P17" s="15" t="s">
        <v>180</v>
      </c>
      <c r="Q17" s="15" t="s">
        <v>114</v>
      </c>
      <c r="R17" s="16">
        <v>43661</v>
      </c>
      <c r="S17" s="16">
        <v>43646</v>
      </c>
      <c r="T17" s="15"/>
    </row>
    <row r="18" spans="1:20" ht="135">
      <c r="A18" s="10">
        <v>2019</v>
      </c>
      <c r="B18" s="11">
        <v>43556</v>
      </c>
      <c r="C18" s="11">
        <v>43646</v>
      </c>
      <c r="D18" s="10" t="s">
        <v>181</v>
      </c>
      <c r="E18" s="10" t="s">
        <v>182</v>
      </c>
      <c r="F18" s="10" t="s">
        <v>16</v>
      </c>
      <c r="G18" s="10" t="s">
        <v>183</v>
      </c>
      <c r="H18" s="10" t="s">
        <v>184</v>
      </c>
      <c r="I18" s="10" t="s">
        <v>107</v>
      </c>
      <c r="J18" s="10" t="s">
        <v>17</v>
      </c>
      <c r="K18" s="10" t="s">
        <v>177</v>
      </c>
      <c r="L18" s="10" t="s">
        <v>178</v>
      </c>
      <c r="M18" s="10" t="s">
        <v>165</v>
      </c>
      <c r="N18" s="10" t="s">
        <v>185</v>
      </c>
      <c r="O18" s="10" t="s">
        <v>18</v>
      </c>
      <c r="P18" s="10" t="s">
        <v>186</v>
      </c>
      <c r="Q18" s="10" t="s">
        <v>114</v>
      </c>
      <c r="R18" s="11">
        <v>43661</v>
      </c>
      <c r="S18" s="11">
        <v>43646</v>
      </c>
      <c r="T18" s="10"/>
    </row>
    <row r="19" spans="1:20" ht="135">
      <c r="A19" s="10">
        <v>2019</v>
      </c>
      <c r="B19" s="11">
        <v>43556</v>
      </c>
      <c r="C19" s="11">
        <v>43646</v>
      </c>
      <c r="D19" s="10" t="s">
        <v>187</v>
      </c>
      <c r="E19" s="10" t="s">
        <v>188</v>
      </c>
      <c r="F19" s="10" t="s">
        <v>16</v>
      </c>
      <c r="G19" s="10" t="s">
        <v>189</v>
      </c>
      <c r="H19" s="10" t="s">
        <v>190</v>
      </c>
      <c r="I19" s="10" t="s">
        <v>107</v>
      </c>
      <c r="J19" s="10" t="s">
        <v>17</v>
      </c>
      <c r="K19" s="10" t="s">
        <v>177</v>
      </c>
      <c r="L19" s="10" t="s">
        <v>178</v>
      </c>
      <c r="M19" s="10" t="s">
        <v>165</v>
      </c>
      <c r="N19" s="10" t="s">
        <v>191</v>
      </c>
      <c r="O19" s="10" t="s">
        <v>18</v>
      </c>
      <c r="P19" s="10" t="s">
        <v>192</v>
      </c>
      <c r="Q19" s="10" t="s">
        <v>114</v>
      </c>
      <c r="R19" s="11">
        <v>43661</v>
      </c>
      <c r="S19" s="11">
        <v>43646</v>
      </c>
      <c r="T19" s="10"/>
    </row>
    <row r="20" spans="1:20" ht="75">
      <c r="A20" s="10">
        <v>2019</v>
      </c>
      <c r="B20" s="11">
        <v>43556</v>
      </c>
      <c r="C20" s="11">
        <v>43646</v>
      </c>
      <c r="D20" s="10" t="s">
        <v>193</v>
      </c>
      <c r="E20" s="10" t="s">
        <v>194</v>
      </c>
      <c r="F20" s="10" t="s">
        <v>16</v>
      </c>
      <c r="G20" s="10" t="s">
        <v>195</v>
      </c>
      <c r="H20" s="10" t="s">
        <v>196</v>
      </c>
      <c r="I20" s="10" t="s">
        <v>197</v>
      </c>
      <c r="J20" s="10" t="s">
        <v>17</v>
      </c>
      <c r="K20" s="10" t="s">
        <v>177</v>
      </c>
      <c r="L20" s="10" t="s">
        <v>198</v>
      </c>
      <c r="M20" s="10" t="s">
        <v>165</v>
      </c>
      <c r="N20" s="10" t="s">
        <v>199</v>
      </c>
      <c r="O20" s="10" t="s">
        <v>18</v>
      </c>
      <c r="P20" s="10" t="s">
        <v>200</v>
      </c>
      <c r="Q20" s="10" t="s">
        <v>114</v>
      </c>
      <c r="R20" s="11">
        <v>43661</v>
      </c>
      <c r="S20" s="11">
        <v>43646</v>
      </c>
      <c r="T20" s="10"/>
    </row>
    <row r="21" spans="1:20" ht="135">
      <c r="A21" s="10">
        <v>2019</v>
      </c>
      <c r="B21" s="11">
        <v>43556</v>
      </c>
      <c r="C21" s="11">
        <v>43646</v>
      </c>
      <c r="D21" s="10" t="s">
        <v>201</v>
      </c>
      <c r="E21" s="10" t="s">
        <v>202</v>
      </c>
      <c r="F21" s="10" t="s">
        <v>16</v>
      </c>
      <c r="G21" s="10" t="s">
        <v>203</v>
      </c>
      <c r="H21" s="10" t="s">
        <v>204</v>
      </c>
      <c r="I21" s="10" t="s">
        <v>107</v>
      </c>
      <c r="J21" s="10" t="s">
        <v>17</v>
      </c>
      <c r="K21" s="10" t="s">
        <v>177</v>
      </c>
      <c r="L21" s="10" t="s">
        <v>178</v>
      </c>
      <c r="M21" s="10" t="s">
        <v>165</v>
      </c>
      <c r="N21" s="10" t="s">
        <v>205</v>
      </c>
      <c r="O21" s="10" t="s">
        <v>18</v>
      </c>
      <c r="P21" s="10" t="s">
        <v>206</v>
      </c>
      <c r="Q21" s="10" t="s">
        <v>114</v>
      </c>
      <c r="R21" s="11">
        <v>43661</v>
      </c>
      <c r="S21" s="11">
        <v>43646</v>
      </c>
      <c r="T21" s="10"/>
    </row>
    <row r="22" spans="1:20" ht="60">
      <c r="A22" s="10">
        <v>2019</v>
      </c>
      <c r="B22" s="11">
        <v>43556</v>
      </c>
      <c r="C22" s="11">
        <v>43646</v>
      </c>
      <c r="D22" s="10" t="s">
        <v>207</v>
      </c>
      <c r="E22" s="10" t="s">
        <v>208</v>
      </c>
      <c r="F22" s="10" t="s">
        <v>16</v>
      </c>
      <c r="G22" s="10" t="s">
        <v>208</v>
      </c>
      <c r="H22" s="11" t="s">
        <v>209</v>
      </c>
      <c r="I22" s="11" t="s">
        <v>107</v>
      </c>
      <c r="J22" s="10" t="s">
        <v>17</v>
      </c>
      <c r="K22" s="10"/>
      <c r="L22" s="10"/>
      <c r="M22" s="10" t="s">
        <v>165</v>
      </c>
      <c r="N22" s="10" t="s">
        <v>210</v>
      </c>
      <c r="O22" s="11" t="s">
        <v>18</v>
      </c>
      <c r="P22" s="10" t="s">
        <v>211</v>
      </c>
      <c r="Q22" s="10" t="s">
        <v>114</v>
      </c>
      <c r="R22" s="11">
        <v>43661</v>
      </c>
      <c r="S22" s="11">
        <v>43646</v>
      </c>
      <c r="T22" s="10"/>
    </row>
    <row r="23" spans="1:20" ht="60">
      <c r="A23" s="10">
        <v>2019</v>
      </c>
      <c r="B23" s="11">
        <v>43556</v>
      </c>
      <c r="C23" s="11">
        <v>43646</v>
      </c>
      <c r="D23" s="10" t="s">
        <v>212</v>
      </c>
      <c r="E23" s="10" t="s">
        <v>213</v>
      </c>
      <c r="F23" s="10" t="s">
        <v>16</v>
      </c>
      <c r="G23" s="10" t="s">
        <v>214</v>
      </c>
      <c r="H23" s="11" t="s">
        <v>215</v>
      </c>
      <c r="I23" s="11" t="s">
        <v>216</v>
      </c>
      <c r="J23" s="10" t="s">
        <v>17</v>
      </c>
      <c r="K23" s="10" t="s">
        <v>217</v>
      </c>
      <c r="L23" s="10" t="s">
        <v>217</v>
      </c>
      <c r="M23" s="10" t="s">
        <v>165</v>
      </c>
      <c r="N23" s="17">
        <v>0.808743169398907</v>
      </c>
      <c r="O23" s="11" t="s">
        <v>18</v>
      </c>
      <c r="P23" s="10" t="s">
        <v>218</v>
      </c>
      <c r="Q23" s="10" t="s">
        <v>114</v>
      </c>
      <c r="R23" s="11">
        <v>43661</v>
      </c>
      <c r="S23" s="11">
        <v>43646</v>
      </c>
      <c r="T23" s="10"/>
    </row>
    <row r="24" spans="1:20" ht="60">
      <c r="A24" s="10">
        <v>2019</v>
      </c>
      <c r="B24" s="11">
        <v>43556</v>
      </c>
      <c r="C24" s="11">
        <v>43646</v>
      </c>
      <c r="D24" s="10" t="s">
        <v>219</v>
      </c>
      <c r="E24" s="10" t="s">
        <v>220</v>
      </c>
      <c r="F24" s="10" t="s">
        <v>16</v>
      </c>
      <c r="G24" s="10" t="s">
        <v>221</v>
      </c>
      <c r="H24" s="11" t="s">
        <v>222</v>
      </c>
      <c r="I24" s="11" t="s">
        <v>216</v>
      </c>
      <c r="J24" s="10" t="s">
        <v>17</v>
      </c>
      <c r="K24" s="10" t="s">
        <v>217</v>
      </c>
      <c r="L24" s="10" t="s">
        <v>217</v>
      </c>
      <c r="M24" s="10" t="s">
        <v>165</v>
      </c>
      <c r="N24" s="12" t="s">
        <v>223</v>
      </c>
      <c r="O24" s="11" t="s">
        <v>18</v>
      </c>
      <c r="P24" s="10" t="s">
        <v>224</v>
      </c>
      <c r="Q24" s="10" t="s">
        <v>114</v>
      </c>
      <c r="R24" s="11">
        <v>43661</v>
      </c>
      <c r="S24" s="11">
        <v>43646</v>
      </c>
      <c r="T24" s="10"/>
    </row>
    <row r="25" spans="1:20" ht="75">
      <c r="A25" s="10">
        <v>2019</v>
      </c>
      <c r="B25" s="11">
        <v>43556</v>
      </c>
      <c r="C25" s="11">
        <v>43646</v>
      </c>
      <c r="D25" s="10" t="s">
        <v>225</v>
      </c>
      <c r="E25" s="10" t="s">
        <v>226</v>
      </c>
      <c r="F25" s="10" t="s">
        <v>227</v>
      </c>
      <c r="G25" s="10" t="s">
        <v>226</v>
      </c>
      <c r="H25" s="11" t="s">
        <v>228</v>
      </c>
      <c r="I25" s="11" t="s">
        <v>216</v>
      </c>
      <c r="J25" s="10" t="s">
        <v>17</v>
      </c>
      <c r="K25" s="10" t="s">
        <v>217</v>
      </c>
      <c r="L25" s="10" t="s">
        <v>217</v>
      </c>
      <c r="M25" s="10" t="s">
        <v>165</v>
      </c>
      <c r="N25" s="13">
        <v>0.8087431693989071</v>
      </c>
      <c r="O25" s="11" t="s">
        <v>18</v>
      </c>
      <c r="P25" s="10" t="s">
        <v>218</v>
      </c>
      <c r="Q25" s="10" t="s">
        <v>114</v>
      </c>
      <c r="R25" s="11">
        <v>43661</v>
      </c>
      <c r="S25" s="11">
        <v>43646</v>
      </c>
      <c r="T25" s="10"/>
    </row>
    <row r="26" spans="1:20" ht="75">
      <c r="A26" s="10">
        <v>2019</v>
      </c>
      <c r="B26" s="11">
        <v>43556</v>
      </c>
      <c r="C26" s="11">
        <v>43646</v>
      </c>
      <c r="D26" s="10" t="s">
        <v>229</v>
      </c>
      <c r="E26" s="10" t="s">
        <v>230</v>
      </c>
      <c r="F26" s="10" t="s">
        <v>16</v>
      </c>
      <c r="G26" s="10" t="s">
        <v>231</v>
      </c>
      <c r="H26" s="11" t="s">
        <v>232</v>
      </c>
      <c r="I26" s="11" t="s">
        <v>216</v>
      </c>
      <c r="J26" s="10" t="s">
        <v>17</v>
      </c>
      <c r="K26" s="10" t="s">
        <v>233</v>
      </c>
      <c r="L26" s="10" t="s">
        <v>233</v>
      </c>
      <c r="M26" s="10" t="s">
        <v>165</v>
      </c>
      <c r="N26" s="13">
        <v>0.75</v>
      </c>
      <c r="O26" s="11" t="s">
        <v>18</v>
      </c>
      <c r="P26" s="10" t="s">
        <v>234</v>
      </c>
      <c r="Q26" s="10" t="s">
        <v>114</v>
      </c>
      <c r="R26" s="11">
        <v>43661</v>
      </c>
      <c r="S26" s="11">
        <v>43646</v>
      </c>
      <c r="T26" s="10"/>
    </row>
    <row r="27" spans="1:20" ht="45">
      <c r="A27" s="10">
        <v>2019</v>
      </c>
      <c r="B27" s="11">
        <v>43556</v>
      </c>
      <c r="C27" s="11">
        <v>43646</v>
      </c>
      <c r="D27" s="10" t="s">
        <v>235</v>
      </c>
      <c r="E27" s="10" t="s">
        <v>236</v>
      </c>
      <c r="F27" s="10" t="s">
        <v>16</v>
      </c>
      <c r="G27" s="10" t="s">
        <v>237</v>
      </c>
      <c r="H27" s="11" t="s">
        <v>238</v>
      </c>
      <c r="I27" s="11" t="s">
        <v>239</v>
      </c>
      <c r="J27" s="10" t="s">
        <v>108</v>
      </c>
      <c r="K27" s="10" t="s">
        <v>240</v>
      </c>
      <c r="L27" s="10" t="s">
        <v>240</v>
      </c>
      <c r="M27" s="10" t="s">
        <v>165</v>
      </c>
      <c r="N27" s="10" t="s">
        <v>241</v>
      </c>
      <c r="O27" s="11" t="s">
        <v>18</v>
      </c>
      <c r="P27" s="10" t="s">
        <v>242</v>
      </c>
      <c r="Q27" s="10" t="s">
        <v>114</v>
      </c>
      <c r="R27" s="11">
        <v>43661</v>
      </c>
      <c r="S27" s="11">
        <v>43646</v>
      </c>
      <c r="T27" s="10"/>
    </row>
    <row r="28" spans="1:20" ht="105">
      <c r="A28" s="10">
        <v>2019</v>
      </c>
      <c r="B28" s="11">
        <v>43556</v>
      </c>
      <c r="C28" s="11">
        <v>43646</v>
      </c>
      <c r="D28" s="10" t="s">
        <v>243</v>
      </c>
      <c r="E28" s="10" t="s">
        <v>244</v>
      </c>
      <c r="F28" s="10" t="s">
        <v>16</v>
      </c>
      <c r="G28" s="10" t="s">
        <v>245</v>
      </c>
      <c r="H28" s="11" t="s">
        <v>246</v>
      </c>
      <c r="I28" s="11" t="s">
        <v>107</v>
      </c>
      <c r="J28" s="10" t="s">
        <v>17</v>
      </c>
      <c r="K28" s="10" t="s">
        <v>240</v>
      </c>
      <c r="L28" s="10" t="s">
        <v>240</v>
      </c>
      <c r="M28" s="10" t="s">
        <v>165</v>
      </c>
      <c r="N28" s="10" t="s">
        <v>247</v>
      </c>
      <c r="O28" s="11" t="s">
        <v>18</v>
      </c>
      <c r="P28" s="10" t="s">
        <v>248</v>
      </c>
      <c r="Q28" s="10" t="s">
        <v>114</v>
      </c>
      <c r="R28" s="11">
        <v>43661</v>
      </c>
      <c r="S28" s="11">
        <v>43646</v>
      </c>
      <c r="T28" s="10"/>
    </row>
    <row r="29" spans="1:20" ht="75">
      <c r="A29" s="10">
        <v>2019</v>
      </c>
      <c r="B29" s="11">
        <v>43556</v>
      </c>
      <c r="C29" s="11">
        <v>43646</v>
      </c>
      <c r="D29" s="10" t="s">
        <v>249</v>
      </c>
      <c r="E29" s="10" t="s">
        <v>250</v>
      </c>
      <c r="F29" s="10" t="s">
        <v>16</v>
      </c>
      <c r="G29" s="10" t="s">
        <v>251</v>
      </c>
      <c r="H29" s="11" t="s">
        <v>252</v>
      </c>
      <c r="I29" s="11" t="s">
        <v>107</v>
      </c>
      <c r="J29" s="10" t="s">
        <v>17</v>
      </c>
      <c r="K29" s="10" t="s">
        <v>240</v>
      </c>
      <c r="L29" s="10" t="s">
        <v>240</v>
      </c>
      <c r="M29" s="10" t="s">
        <v>165</v>
      </c>
      <c r="N29" s="10" t="s">
        <v>247</v>
      </c>
      <c r="O29" s="11" t="s">
        <v>18</v>
      </c>
      <c r="P29" s="10" t="s">
        <v>253</v>
      </c>
      <c r="Q29" s="10" t="s">
        <v>114</v>
      </c>
      <c r="R29" s="11">
        <v>43661</v>
      </c>
      <c r="S29" s="11">
        <v>43646</v>
      </c>
      <c r="T29" s="10"/>
    </row>
    <row r="30" spans="1:20" ht="60">
      <c r="A30" s="10">
        <v>2019</v>
      </c>
      <c r="B30" s="11">
        <v>43556</v>
      </c>
      <c r="C30" s="11">
        <v>43646</v>
      </c>
      <c r="D30" s="10" t="s">
        <v>254</v>
      </c>
      <c r="E30" s="10" t="s">
        <v>255</v>
      </c>
      <c r="F30" s="10" t="s">
        <v>16</v>
      </c>
      <c r="G30" s="10" t="s">
        <v>256</v>
      </c>
      <c r="H30" s="11" t="s">
        <v>257</v>
      </c>
      <c r="I30" s="11" t="s">
        <v>107</v>
      </c>
      <c r="J30" s="10" t="s">
        <v>17</v>
      </c>
      <c r="K30" s="10" t="s">
        <v>258</v>
      </c>
      <c r="L30" s="10" t="s">
        <v>258</v>
      </c>
      <c r="M30" s="10" t="s">
        <v>165</v>
      </c>
      <c r="N30" s="10" t="s">
        <v>259</v>
      </c>
      <c r="O30" s="10" t="s">
        <v>18</v>
      </c>
      <c r="P30" s="10" t="s">
        <v>260</v>
      </c>
      <c r="Q30" s="10" t="s">
        <v>114</v>
      </c>
      <c r="R30" s="11">
        <v>43661</v>
      </c>
      <c r="S30" s="11">
        <v>43646</v>
      </c>
      <c r="T30" s="10"/>
    </row>
    <row r="31" spans="1:24" ht="75">
      <c r="A31" s="10">
        <v>2019</v>
      </c>
      <c r="B31" s="11">
        <v>43556</v>
      </c>
      <c r="C31" s="11">
        <v>43646</v>
      </c>
      <c r="D31" s="11" t="s">
        <v>261</v>
      </c>
      <c r="E31" s="10" t="s">
        <v>262</v>
      </c>
      <c r="F31" s="11" t="s">
        <v>16</v>
      </c>
      <c r="G31" s="10" t="s">
        <v>263</v>
      </c>
      <c r="H31" s="11" t="s">
        <v>264</v>
      </c>
      <c r="I31" s="10" t="s">
        <v>107</v>
      </c>
      <c r="J31" s="11" t="s">
        <v>17</v>
      </c>
      <c r="K31" s="10" t="s">
        <v>240</v>
      </c>
      <c r="L31" s="10" t="s">
        <v>240</v>
      </c>
      <c r="M31" s="10" t="s">
        <v>165</v>
      </c>
      <c r="N31" s="10" t="s">
        <v>265</v>
      </c>
      <c r="O31" s="10" t="s">
        <v>18</v>
      </c>
      <c r="P31" s="11" t="s">
        <v>266</v>
      </c>
      <c r="Q31" s="10" t="s">
        <v>114</v>
      </c>
      <c r="R31" s="11">
        <v>43661</v>
      </c>
      <c r="S31" s="11">
        <v>43646</v>
      </c>
      <c r="T31" s="11"/>
      <c r="V31" s="8"/>
      <c r="X31" s="8"/>
    </row>
    <row r="32" spans="1:20" ht="90">
      <c r="A32" s="10">
        <v>2019</v>
      </c>
      <c r="B32" s="11">
        <v>43556</v>
      </c>
      <c r="C32" s="11">
        <v>43646</v>
      </c>
      <c r="D32" s="11" t="s">
        <v>267</v>
      </c>
      <c r="E32" s="10" t="s">
        <v>268</v>
      </c>
      <c r="F32" s="11" t="s">
        <v>16</v>
      </c>
      <c r="G32" s="10" t="s">
        <v>269</v>
      </c>
      <c r="H32" s="11" t="s">
        <v>270</v>
      </c>
      <c r="I32" s="10" t="s">
        <v>107</v>
      </c>
      <c r="J32" s="11" t="s">
        <v>17</v>
      </c>
      <c r="K32" s="10" t="s">
        <v>240</v>
      </c>
      <c r="L32" s="10" t="s">
        <v>240</v>
      </c>
      <c r="M32" s="10" t="s">
        <v>165</v>
      </c>
      <c r="N32" s="10" t="s">
        <v>271</v>
      </c>
      <c r="O32" s="10" t="s">
        <v>18</v>
      </c>
      <c r="P32" s="11" t="s">
        <v>272</v>
      </c>
      <c r="Q32" s="10" t="s">
        <v>114</v>
      </c>
      <c r="R32" s="11">
        <v>43661</v>
      </c>
      <c r="S32" s="11">
        <v>43646</v>
      </c>
      <c r="T32" s="10"/>
    </row>
    <row r="33" spans="1:20" ht="60">
      <c r="A33" s="10">
        <v>2019</v>
      </c>
      <c r="B33" s="11">
        <v>43556</v>
      </c>
      <c r="C33" s="11">
        <v>43646</v>
      </c>
      <c r="D33" s="11" t="s">
        <v>235</v>
      </c>
      <c r="E33" s="10" t="s">
        <v>273</v>
      </c>
      <c r="F33" s="11" t="s">
        <v>16</v>
      </c>
      <c r="G33" s="10" t="s">
        <v>236</v>
      </c>
      <c r="H33" s="11" t="s">
        <v>238</v>
      </c>
      <c r="I33" s="10" t="s">
        <v>239</v>
      </c>
      <c r="J33" s="11" t="s">
        <v>108</v>
      </c>
      <c r="K33" s="10"/>
      <c r="L33" s="10"/>
      <c r="M33" s="10" t="s">
        <v>165</v>
      </c>
      <c r="N33" s="10" t="s">
        <v>274</v>
      </c>
      <c r="O33" s="10" t="s">
        <v>18</v>
      </c>
      <c r="P33" s="11" t="s">
        <v>275</v>
      </c>
      <c r="Q33" s="10" t="s">
        <v>114</v>
      </c>
      <c r="R33" s="11">
        <v>43661</v>
      </c>
      <c r="S33" s="11">
        <v>43646</v>
      </c>
      <c r="T33" s="10"/>
    </row>
    <row r="34" spans="1:20" ht="90">
      <c r="A34" s="10">
        <v>2019</v>
      </c>
      <c r="B34" s="11">
        <v>43556</v>
      </c>
      <c r="C34" s="11">
        <v>43646</v>
      </c>
      <c r="D34" s="11" t="s">
        <v>276</v>
      </c>
      <c r="E34" s="10" t="s">
        <v>277</v>
      </c>
      <c r="F34" s="11" t="s">
        <v>16</v>
      </c>
      <c r="G34" s="10" t="s">
        <v>278</v>
      </c>
      <c r="H34" s="11" t="s">
        <v>279</v>
      </c>
      <c r="I34" s="10" t="s">
        <v>107</v>
      </c>
      <c r="J34" s="11" t="s">
        <v>17</v>
      </c>
      <c r="K34" s="10" t="s">
        <v>280</v>
      </c>
      <c r="L34" s="10" t="s">
        <v>280</v>
      </c>
      <c r="M34" s="10" t="s">
        <v>165</v>
      </c>
      <c r="N34" s="10" t="s">
        <v>281</v>
      </c>
      <c r="O34" s="10" t="s">
        <v>18</v>
      </c>
      <c r="P34" s="10" t="s">
        <v>282</v>
      </c>
      <c r="Q34" s="10" t="s">
        <v>114</v>
      </c>
      <c r="R34" s="11">
        <v>43661</v>
      </c>
      <c r="S34" s="11">
        <v>43646</v>
      </c>
      <c r="T34" s="10"/>
    </row>
    <row r="35" spans="1:20" ht="105">
      <c r="A35" s="10">
        <v>2019</v>
      </c>
      <c r="B35" s="11">
        <v>43556</v>
      </c>
      <c r="C35" s="11">
        <v>43646</v>
      </c>
      <c r="D35" s="11" t="s">
        <v>276</v>
      </c>
      <c r="E35" s="10" t="s">
        <v>283</v>
      </c>
      <c r="F35" s="11" t="s">
        <v>16</v>
      </c>
      <c r="G35" s="10" t="s">
        <v>284</v>
      </c>
      <c r="H35" s="11" t="s">
        <v>285</v>
      </c>
      <c r="I35" s="10" t="s">
        <v>107</v>
      </c>
      <c r="J35" s="11" t="s">
        <v>17</v>
      </c>
      <c r="K35" s="10" t="s">
        <v>280</v>
      </c>
      <c r="L35" s="10" t="s">
        <v>280</v>
      </c>
      <c r="M35" s="10" t="s">
        <v>165</v>
      </c>
      <c r="N35" s="10" t="s">
        <v>286</v>
      </c>
      <c r="O35" s="10" t="s">
        <v>18</v>
      </c>
      <c r="P35" s="10" t="s">
        <v>282</v>
      </c>
      <c r="Q35" s="10" t="s">
        <v>114</v>
      </c>
      <c r="R35" s="11">
        <v>43661</v>
      </c>
      <c r="S35" s="11">
        <v>43646</v>
      </c>
      <c r="T35" s="10"/>
    </row>
    <row r="36" spans="1:20" ht="60">
      <c r="A36" s="10">
        <v>2019</v>
      </c>
      <c r="B36" s="11">
        <v>43556</v>
      </c>
      <c r="C36" s="11">
        <v>43646</v>
      </c>
      <c r="D36" s="11" t="s">
        <v>287</v>
      </c>
      <c r="E36" s="10" t="s">
        <v>288</v>
      </c>
      <c r="F36" s="11" t="s">
        <v>16</v>
      </c>
      <c r="G36" s="10" t="s">
        <v>289</v>
      </c>
      <c r="H36" s="11" t="s">
        <v>290</v>
      </c>
      <c r="I36" s="10" t="s">
        <v>107</v>
      </c>
      <c r="J36" s="11" t="s">
        <v>17</v>
      </c>
      <c r="K36" s="10" t="s">
        <v>291</v>
      </c>
      <c r="L36" s="10" t="s">
        <v>291</v>
      </c>
      <c r="M36" s="10" t="s">
        <v>165</v>
      </c>
      <c r="N36" s="10" t="s">
        <v>292</v>
      </c>
      <c r="O36" s="10" t="s">
        <v>18</v>
      </c>
      <c r="P36" s="10" t="s">
        <v>293</v>
      </c>
      <c r="Q36" s="10" t="s">
        <v>114</v>
      </c>
      <c r="R36" s="11">
        <v>43661</v>
      </c>
      <c r="S36" s="11">
        <v>43646</v>
      </c>
      <c r="T36" s="10"/>
    </row>
    <row r="37" spans="1:20" ht="60">
      <c r="A37" s="10">
        <v>2019</v>
      </c>
      <c r="B37" s="11">
        <v>43556</v>
      </c>
      <c r="C37" s="11">
        <v>43646</v>
      </c>
      <c r="D37" s="10" t="s">
        <v>294</v>
      </c>
      <c r="E37" s="11" t="s">
        <v>295</v>
      </c>
      <c r="F37" s="10" t="s">
        <v>16</v>
      </c>
      <c r="G37" s="10" t="s">
        <v>296</v>
      </c>
      <c r="H37" s="11" t="s">
        <v>297</v>
      </c>
      <c r="I37" s="10" t="s">
        <v>107</v>
      </c>
      <c r="J37" s="10" t="s">
        <v>17</v>
      </c>
      <c r="K37" s="10" t="s">
        <v>291</v>
      </c>
      <c r="L37" s="10" t="s">
        <v>291</v>
      </c>
      <c r="M37" s="10" t="s">
        <v>165</v>
      </c>
      <c r="N37" s="10" t="s">
        <v>298</v>
      </c>
      <c r="O37" s="10" t="s">
        <v>18</v>
      </c>
      <c r="P37" s="10" t="s">
        <v>293</v>
      </c>
      <c r="Q37" s="11" t="s">
        <v>114</v>
      </c>
      <c r="R37" s="11">
        <v>43661</v>
      </c>
      <c r="S37" s="11">
        <v>43646</v>
      </c>
      <c r="T37" s="10"/>
    </row>
    <row r="38" spans="1:20" ht="105">
      <c r="A38" s="10">
        <v>2019</v>
      </c>
      <c r="B38" s="11">
        <v>43556</v>
      </c>
      <c r="C38" s="11">
        <v>43646</v>
      </c>
      <c r="D38" s="10" t="s">
        <v>299</v>
      </c>
      <c r="E38" s="11" t="s">
        <v>300</v>
      </c>
      <c r="F38" s="10" t="s">
        <v>16</v>
      </c>
      <c r="G38" s="10" t="s">
        <v>301</v>
      </c>
      <c r="H38" s="11" t="s">
        <v>302</v>
      </c>
      <c r="I38" s="10" t="s">
        <v>216</v>
      </c>
      <c r="J38" s="10" t="s">
        <v>17</v>
      </c>
      <c r="K38" s="10" t="s">
        <v>280</v>
      </c>
      <c r="L38" s="10" t="s">
        <v>280</v>
      </c>
      <c r="M38" s="10" t="s">
        <v>165</v>
      </c>
      <c r="N38" s="10" t="s">
        <v>303</v>
      </c>
      <c r="O38" s="10" t="s">
        <v>18</v>
      </c>
      <c r="P38" s="10" t="s">
        <v>293</v>
      </c>
      <c r="Q38" s="11" t="s">
        <v>114</v>
      </c>
      <c r="R38" s="11">
        <v>43661</v>
      </c>
      <c r="S38" s="11">
        <v>43646</v>
      </c>
      <c r="T38" s="10"/>
    </row>
    <row r="39" spans="1:20" ht="120">
      <c r="A39" s="21">
        <v>2019</v>
      </c>
      <c r="B39" s="20">
        <v>43556</v>
      </c>
      <c r="C39" s="20">
        <v>43646</v>
      </c>
      <c r="D39" s="21" t="s">
        <v>304</v>
      </c>
      <c r="E39" s="20" t="s">
        <v>305</v>
      </c>
      <c r="F39" s="21" t="s">
        <v>227</v>
      </c>
      <c r="G39" s="21" t="s">
        <v>306</v>
      </c>
      <c r="H39" s="20" t="s">
        <v>307</v>
      </c>
      <c r="I39" s="21" t="s">
        <v>107</v>
      </c>
      <c r="J39" s="21" t="s">
        <v>17</v>
      </c>
      <c r="K39" s="21" t="s">
        <v>280</v>
      </c>
      <c r="L39" s="21" t="s">
        <v>280</v>
      </c>
      <c r="M39" s="21" t="s">
        <v>165</v>
      </c>
      <c r="N39" s="10" t="s">
        <v>308</v>
      </c>
      <c r="O39" s="10" t="s">
        <v>18</v>
      </c>
      <c r="P39" s="10" t="s">
        <v>293</v>
      </c>
      <c r="Q39" s="11" t="s">
        <v>114</v>
      </c>
      <c r="R39" s="11">
        <v>43661</v>
      </c>
      <c r="S39" s="11">
        <v>43646</v>
      </c>
      <c r="T39" s="10"/>
    </row>
    <row r="40" spans="1:20" ht="67.5">
      <c r="A40" s="10">
        <v>2019</v>
      </c>
      <c r="B40" s="11">
        <v>43556</v>
      </c>
      <c r="C40" s="11">
        <v>43646</v>
      </c>
      <c r="D40" s="19" t="s">
        <v>309</v>
      </c>
      <c r="E40" s="19" t="s">
        <v>310</v>
      </c>
      <c r="F40" s="19" t="s">
        <v>311</v>
      </c>
      <c r="G40" s="19" t="s">
        <v>312</v>
      </c>
      <c r="H40" s="19" t="s">
        <v>313</v>
      </c>
      <c r="I40" s="19" t="s">
        <v>314</v>
      </c>
      <c r="J40" s="19" t="s">
        <v>20</v>
      </c>
      <c r="K40" s="19" t="s">
        <v>315</v>
      </c>
      <c r="L40" s="22">
        <v>7786000</v>
      </c>
      <c r="M40" s="23"/>
      <c r="N40" s="10">
        <v>0.25</v>
      </c>
      <c r="O40" s="10" t="s">
        <v>316</v>
      </c>
      <c r="P40" s="10" t="s">
        <v>317</v>
      </c>
      <c r="Q40" s="11" t="s">
        <v>377</v>
      </c>
      <c r="R40" s="11">
        <v>43661</v>
      </c>
      <c r="S40" s="11">
        <v>43646</v>
      </c>
      <c r="T40" s="10"/>
    </row>
    <row r="41" spans="1:20" ht="45">
      <c r="A41" s="10">
        <v>2019</v>
      </c>
      <c r="B41" s="11">
        <v>43556</v>
      </c>
      <c r="C41" s="11">
        <v>43646</v>
      </c>
      <c r="D41" s="19" t="s">
        <v>318</v>
      </c>
      <c r="E41" s="19" t="s">
        <v>319</v>
      </c>
      <c r="F41" s="19" t="s">
        <v>320</v>
      </c>
      <c r="G41" s="19" t="s">
        <v>321</v>
      </c>
      <c r="H41" s="19" t="s">
        <v>322</v>
      </c>
      <c r="I41" s="19" t="s">
        <v>323</v>
      </c>
      <c r="J41" s="19" t="s">
        <v>20</v>
      </c>
      <c r="K41" s="19" t="s">
        <v>324</v>
      </c>
      <c r="L41" s="19">
        <v>243</v>
      </c>
      <c r="M41" s="23"/>
      <c r="N41" s="10">
        <v>0.37448559670781895</v>
      </c>
      <c r="O41" s="10" t="s">
        <v>316</v>
      </c>
      <c r="P41" s="10" t="s">
        <v>317</v>
      </c>
      <c r="Q41" s="11" t="s">
        <v>377</v>
      </c>
      <c r="R41" s="11">
        <v>43661</v>
      </c>
      <c r="S41" s="11">
        <v>43646</v>
      </c>
      <c r="T41" s="10"/>
    </row>
    <row r="42" spans="1:20" ht="56.25">
      <c r="A42" s="10">
        <v>2019</v>
      </c>
      <c r="B42" s="11">
        <v>43556</v>
      </c>
      <c r="C42" s="11">
        <v>43646</v>
      </c>
      <c r="D42" s="24" t="s">
        <v>325</v>
      </c>
      <c r="E42" s="25" t="s">
        <v>326</v>
      </c>
      <c r="F42" s="26" t="s">
        <v>327</v>
      </c>
      <c r="G42" s="26" t="s">
        <v>328</v>
      </c>
      <c r="H42" s="27" t="s">
        <v>329</v>
      </c>
      <c r="I42" s="26" t="s">
        <v>107</v>
      </c>
      <c r="J42" s="28" t="s">
        <v>330</v>
      </c>
      <c r="K42" s="25">
        <v>1</v>
      </c>
      <c r="L42" s="26" t="s">
        <v>331</v>
      </c>
      <c r="M42" s="26"/>
      <c r="N42" s="10">
        <v>0.6483516483516484</v>
      </c>
      <c r="O42" s="10" t="s">
        <v>18</v>
      </c>
      <c r="P42" s="10" t="s">
        <v>317</v>
      </c>
      <c r="Q42" s="11" t="s">
        <v>377</v>
      </c>
      <c r="R42" s="11">
        <v>43661</v>
      </c>
      <c r="S42" s="11">
        <v>43646</v>
      </c>
      <c r="T42" s="10"/>
    </row>
    <row r="43" spans="1:20" ht="60">
      <c r="A43" s="10">
        <v>2019</v>
      </c>
      <c r="B43" s="11">
        <v>43556</v>
      </c>
      <c r="C43" s="11">
        <v>43646</v>
      </c>
      <c r="D43" s="29" t="s">
        <v>332</v>
      </c>
      <c r="E43" s="30" t="s">
        <v>333</v>
      </c>
      <c r="F43" s="31" t="s">
        <v>16</v>
      </c>
      <c r="G43" s="31" t="s">
        <v>334</v>
      </c>
      <c r="H43" s="31" t="s">
        <v>335</v>
      </c>
      <c r="I43" s="31" t="s">
        <v>336</v>
      </c>
      <c r="J43" s="32" t="s">
        <v>330</v>
      </c>
      <c r="K43" s="33">
        <v>1</v>
      </c>
      <c r="L43" s="31">
        <v>750</v>
      </c>
      <c r="M43" s="31">
        <v>0</v>
      </c>
      <c r="N43" s="10">
        <v>0.15360888340530537</v>
      </c>
      <c r="O43" s="10" t="s">
        <v>18</v>
      </c>
      <c r="P43" s="10" t="s">
        <v>337</v>
      </c>
      <c r="Q43" s="11" t="s">
        <v>377</v>
      </c>
      <c r="R43" s="11">
        <v>43661</v>
      </c>
      <c r="S43" s="11">
        <v>43646</v>
      </c>
      <c r="T43" s="10"/>
    </row>
    <row r="44" spans="1:20" ht="45">
      <c r="A44" s="10">
        <v>2019</v>
      </c>
      <c r="B44" s="11">
        <v>43556</v>
      </c>
      <c r="C44" s="11">
        <v>43646</v>
      </c>
      <c r="D44" s="29" t="s">
        <v>338</v>
      </c>
      <c r="E44" s="30" t="s">
        <v>339</v>
      </c>
      <c r="F44" s="31" t="s">
        <v>16</v>
      </c>
      <c r="G44" s="31" t="s">
        <v>334</v>
      </c>
      <c r="H44" s="31" t="s">
        <v>340</v>
      </c>
      <c r="I44" s="31" t="s">
        <v>336</v>
      </c>
      <c r="J44" s="32" t="s">
        <v>330</v>
      </c>
      <c r="K44" s="33">
        <v>1</v>
      </c>
      <c r="L44" s="31">
        <v>750</v>
      </c>
      <c r="M44" s="31">
        <v>0</v>
      </c>
      <c r="N44" s="10">
        <v>0.15360888340530537</v>
      </c>
      <c r="O44" s="10" t="s">
        <v>18</v>
      </c>
      <c r="P44" s="10" t="s">
        <v>337</v>
      </c>
      <c r="Q44" s="11" t="s">
        <v>377</v>
      </c>
      <c r="R44" s="11">
        <v>43661</v>
      </c>
      <c r="S44" s="11">
        <v>43646</v>
      </c>
      <c r="T44" s="10"/>
    </row>
    <row r="45" spans="1:20" ht="45">
      <c r="A45" s="10">
        <v>2019</v>
      </c>
      <c r="B45" s="11">
        <v>43556</v>
      </c>
      <c r="C45" s="11">
        <v>43646</v>
      </c>
      <c r="D45" s="29" t="s">
        <v>341</v>
      </c>
      <c r="E45" s="30" t="s">
        <v>342</v>
      </c>
      <c r="F45" s="31" t="s">
        <v>19</v>
      </c>
      <c r="G45" s="31" t="s">
        <v>334</v>
      </c>
      <c r="H45" s="31" t="s">
        <v>343</v>
      </c>
      <c r="I45" s="31" t="s">
        <v>336</v>
      </c>
      <c r="J45" s="32" t="s">
        <v>330</v>
      </c>
      <c r="K45" s="33">
        <v>1</v>
      </c>
      <c r="L45" s="31">
        <v>750</v>
      </c>
      <c r="M45" s="31">
        <v>0</v>
      </c>
      <c r="N45" s="10">
        <v>0.245697896749522</v>
      </c>
      <c r="O45" s="10" t="s">
        <v>18</v>
      </c>
      <c r="P45" s="10" t="s">
        <v>344</v>
      </c>
      <c r="Q45" s="11" t="s">
        <v>377</v>
      </c>
      <c r="R45" s="11">
        <v>43661</v>
      </c>
      <c r="S45" s="11">
        <v>43646</v>
      </c>
      <c r="T45" s="10"/>
    </row>
    <row r="46" spans="1:20" ht="45">
      <c r="A46" s="10">
        <v>2019</v>
      </c>
      <c r="B46" s="11">
        <v>43556</v>
      </c>
      <c r="C46" s="11">
        <v>43646</v>
      </c>
      <c r="D46" s="29" t="s">
        <v>345</v>
      </c>
      <c r="E46" s="30" t="s">
        <v>346</v>
      </c>
      <c r="F46" s="31" t="s">
        <v>19</v>
      </c>
      <c r="G46" s="31" t="s">
        <v>334</v>
      </c>
      <c r="H46" s="31" t="s">
        <v>347</v>
      </c>
      <c r="I46" s="31" t="s">
        <v>336</v>
      </c>
      <c r="J46" s="32" t="s">
        <v>330</v>
      </c>
      <c r="K46" s="33">
        <v>1</v>
      </c>
      <c r="L46" s="31">
        <v>750</v>
      </c>
      <c r="M46" s="31">
        <v>0</v>
      </c>
      <c r="N46" s="10">
        <v>1.5081809432146294</v>
      </c>
      <c r="O46" s="10" t="s">
        <v>18</v>
      </c>
      <c r="P46" s="10" t="s">
        <v>344</v>
      </c>
      <c r="Q46" s="11" t="s">
        <v>377</v>
      </c>
      <c r="R46" s="11">
        <v>43661</v>
      </c>
      <c r="S46" s="11">
        <v>43646</v>
      </c>
      <c r="T46" s="10"/>
    </row>
    <row r="47" spans="1:20" ht="45">
      <c r="A47" s="10">
        <v>2019</v>
      </c>
      <c r="B47" s="11">
        <v>43556</v>
      </c>
      <c r="C47" s="11">
        <v>43646</v>
      </c>
      <c r="D47" s="29" t="s">
        <v>348</v>
      </c>
      <c r="E47" s="30" t="s">
        <v>349</v>
      </c>
      <c r="F47" s="31" t="s">
        <v>19</v>
      </c>
      <c r="G47" s="31" t="s">
        <v>334</v>
      </c>
      <c r="H47" s="31" t="s">
        <v>350</v>
      </c>
      <c r="I47" s="31" t="s">
        <v>336</v>
      </c>
      <c r="J47" s="32" t="s">
        <v>330</v>
      </c>
      <c r="K47" s="33">
        <v>1</v>
      </c>
      <c r="L47" s="31">
        <v>750</v>
      </c>
      <c r="M47" s="31">
        <v>0</v>
      </c>
      <c r="N47" s="10">
        <v>0.7218479307025987</v>
      </c>
      <c r="O47" s="10" t="s">
        <v>18</v>
      </c>
      <c r="P47" s="10" t="s">
        <v>344</v>
      </c>
      <c r="Q47" s="11" t="s">
        <v>377</v>
      </c>
      <c r="R47" s="11">
        <v>43661</v>
      </c>
      <c r="S47" s="11">
        <v>43646</v>
      </c>
      <c r="T47" s="10"/>
    </row>
    <row r="48" spans="1:20" ht="45">
      <c r="A48" s="10">
        <v>2019</v>
      </c>
      <c r="B48" s="11">
        <v>43556</v>
      </c>
      <c r="C48" s="11">
        <v>43646</v>
      </c>
      <c r="D48" s="34" t="s">
        <v>351</v>
      </c>
      <c r="E48" s="35" t="s">
        <v>352</v>
      </c>
      <c r="F48" s="31" t="s">
        <v>19</v>
      </c>
      <c r="G48" s="31" t="s">
        <v>334</v>
      </c>
      <c r="H48" s="33" t="s">
        <v>329</v>
      </c>
      <c r="I48" s="31" t="s">
        <v>336</v>
      </c>
      <c r="J48" s="32" t="s">
        <v>330</v>
      </c>
      <c r="K48" s="33">
        <v>1</v>
      </c>
      <c r="L48" s="31">
        <v>750</v>
      </c>
      <c r="M48" s="31">
        <v>0</v>
      </c>
      <c r="N48" s="10">
        <v>0.245697896749522</v>
      </c>
      <c r="O48" s="10" t="s">
        <v>18</v>
      </c>
      <c r="P48" s="10" t="s">
        <v>344</v>
      </c>
      <c r="Q48" s="11" t="s">
        <v>377</v>
      </c>
      <c r="R48" s="11">
        <v>43661</v>
      </c>
      <c r="S48" s="11">
        <v>43646</v>
      </c>
      <c r="T48" s="10"/>
    </row>
    <row r="49" spans="1:20" ht="72.75">
      <c r="A49" s="10">
        <v>2019</v>
      </c>
      <c r="B49" s="11">
        <v>43556</v>
      </c>
      <c r="C49" s="11">
        <v>43646</v>
      </c>
      <c r="D49" s="36" t="s">
        <v>353</v>
      </c>
      <c r="E49" s="34" t="s">
        <v>354</v>
      </c>
      <c r="F49" s="31" t="s">
        <v>19</v>
      </c>
      <c r="G49" s="31" t="s">
        <v>334</v>
      </c>
      <c r="H49" s="33" t="s">
        <v>355</v>
      </c>
      <c r="I49" s="31" t="s">
        <v>336</v>
      </c>
      <c r="J49" s="32" t="s">
        <v>330</v>
      </c>
      <c r="K49" s="33">
        <v>1</v>
      </c>
      <c r="L49" s="31">
        <v>750</v>
      </c>
      <c r="M49" s="31">
        <v>0</v>
      </c>
      <c r="N49" s="10">
        <v>0.9759036144578314</v>
      </c>
      <c r="O49" s="10" t="s">
        <v>18</v>
      </c>
      <c r="P49" s="10" t="s">
        <v>344</v>
      </c>
      <c r="Q49" s="11" t="s">
        <v>377</v>
      </c>
      <c r="R49" s="11">
        <v>43661</v>
      </c>
      <c r="S49" s="11">
        <v>43646</v>
      </c>
      <c r="T49" s="10"/>
    </row>
    <row r="50" spans="1:20" ht="48">
      <c r="A50" s="10">
        <v>2019</v>
      </c>
      <c r="B50" s="11">
        <v>43556</v>
      </c>
      <c r="C50" s="11">
        <v>43646</v>
      </c>
      <c r="D50" s="33" t="s">
        <v>356</v>
      </c>
      <c r="E50" s="33" t="s">
        <v>357</v>
      </c>
      <c r="F50" s="31" t="s">
        <v>19</v>
      </c>
      <c r="G50" s="31" t="s">
        <v>334</v>
      </c>
      <c r="H50" s="34" t="s">
        <v>358</v>
      </c>
      <c r="I50" s="31" t="s">
        <v>336</v>
      </c>
      <c r="J50" s="32" t="s">
        <v>330</v>
      </c>
      <c r="K50" s="33">
        <v>1</v>
      </c>
      <c r="L50" s="31">
        <v>750</v>
      </c>
      <c r="M50" s="31">
        <v>0</v>
      </c>
      <c r="N50" s="10">
        <v>1</v>
      </c>
      <c r="O50" s="10" t="s">
        <v>18</v>
      </c>
      <c r="P50" s="10" t="s">
        <v>344</v>
      </c>
      <c r="Q50" s="11" t="s">
        <v>377</v>
      </c>
      <c r="R50" s="11">
        <v>43661</v>
      </c>
      <c r="S50" s="11">
        <v>43646</v>
      </c>
      <c r="T50" s="10"/>
    </row>
    <row r="51" spans="1:20" ht="48">
      <c r="A51" s="10">
        <v>2019</v>
      </c>
      <c r="B51" s="11">
        <v>43556</v>
      </c>
      <c r="C51" s="11">
        <v>43646</v>
      </c>
      <c r="D51" s="33" t="s">
        <v>359</v>
      </c>
      <c r="E51" s="33" t="s">
        <v>360</v>
      </c>
      <c r="F51" s="31" t="s">
        <v>19</v>
      </c>
      <c r="G51" s="31" t="s">
        <v>334</v>
      </c>
      <c r="H51" s="33" t="s">
        <v>361</v>
      </c>
      <c r="I51" s="31" t="s">
        <v>336</v>
      </c>
      <c r="J51" s="32" t="s">
        <v>330</v>
      </c>
      <c r="K51" s="33">
        <v>1</v>
      </c>
      <c r="L51" s="31">
        <v>750</v>
      </c>
      <c r="M51" s="31">
        <v>0</v>
      </c>
      <c r="N51" s="10">
        <v>1</v>
      </c>
      <c r="O51" s="10" t="s">
        <v>18</v>
      </c>
      <c r="P51" s="10" t="s">
        <v>344</v>
      </c>
      <c r="Q51" s="11" t="s">
        <v>377</v>
      </c>
      <c r="R51" s="11">
        <v>43661</v>
      </c>
      <c r="S51" s="11">
        <v>43646</v>
      </c>
      <c r="T51" s="10"/>
    </row>
    <row r="52" spans="1:20" ht="60">
      <c r="A52" s="10">
        <v>2019</v>
      </c>
      <c r="B52" s="11">
        <v>43556</v>
      </c>
      <c r="C52" s="11">
        <v>43646</v>
      </c>
      <c r="D52" s="37" t="s">
        <v>362</v>
      </c>
      <c r="E52" s="26" t="s">
        <v>363</v>
      </c>
      <c r="F52" s="37" t="s">
        <v>364</v>
      </c>
      <c r="G52" s="37" t="s">
        <v>365</v>
      </c>
      <c r="H52" s="37" t="s">
        <v>366</v>
      </c>
      <c r="I52" s="37" t="s">
        <v>367</v>
      </c>
      <c r="J52" s="37" t="s">
        <v>368</v>
      </c>
      <c r="K52" s="37">
        <v>1</v>
      </c>
      <c r="L52" s="38">
        <v>100</v>
      </c>
      <c r="M52" s="39">
        <v>0</v>
      </c>
      <c r="N52" s="10">
        <v>7.3</v>
      </c>
      <c r="O52" s="10" t="s">
        <v>369</v>
      </c>
      <c r="P52" s="10" t="s">
        <v>370</v>
      </c>
      <c r="Q52" s="11" t="s">
        <v>377</v>
      </c>
      <c r="R52" s="11">
        <v>43661</v>
      </c>
      <c r="S52" s="11">
        <v>43646</v>
      </c>
      <c r="T52" s="10"/>
    </row>
    <row r="53" spans="1:20" ht="60">
      <c r="A53" s="10">
        <v>2019</v>
      </c>
      <c r="B53" s="11">
        <v>43556</v>
      </c>
      <c r="C53" s="11">
        <v>43646</v>
      </c>
      <c r="D53" s="37" t="s">
        <v>362</v>
      </c>
      <c r="E53" s="26" t="s">
        <v>371</v>
      </c>
      <c r="F53" s="37" t="s">
        <v>364</v>
      </c>
      <c r="G53" s="37" t="s">
        <v>372</v>
      </c>
      <c r="H53" s="37" t="s">
        <v>373</v>
      </c>
      <c r="I53" s="37" t="s">
        <v>367</v>
      </c>
      <c r="J53" s="37" t="s">
        <v>368</v>
      </c>
      <c r="K53" s="37">
        <v>1</v>
      </c>
      <c r="L53" s="37">
        <v>100</v>
      </c>
      <c r="M53" s="39">
        <v>0</v>
      </c>
      <c r="N53" s="10">
        <v>50</v>
      </c>
      <c r="O53" s="10" t="s">
        <v>369</v>
      </c>
      <c r="P53" s="10" t="s">
        <v>370</v>
      </c>
      <c r="Q53" s="11" t="s">
        <v>377</v>
      </c>
      <c r="R53" s="11">
        <v>43661</v>
      </c>
      <c r="S53" s="11">
        <v>43646</v>
      </c>
      <c r="T53" s="10"/>
    </row>
    <row r="54" spans="1:20" ht="60">
      <c r="A54" s="10">
        <v>2019</v>
      </c>
      <c r="B54" s="11">
        <v>43556</v>
      </c>
      <c r="C54" s="11">
        <v>43646</v>
      </c>
      <c r="D54" s="37" t="s">
        <v>362</v>
      </c>
      <c r="E54" s="26" t="s">
        <v>374</v>
      </c>
      <c r="F54" s="26" t="s">
        <v>364</v>
      </c>
      <c r="G54" s="26" t="s">
        <v>375</v>
      </c>
      <c r="H54" s="26" t="s">
        <v>376</v>
      </c>
      <c r="I54" s="26" t="s">
        <v>367</v>
      </c>
      <c r="J54" s="28" t="s">
        <v>368</v>
      </c>
      <c r="K54" s="37">
        <v>1</v>
      </c>
      <c r="L54" s="26">
        <v>100</v>
      </c>
      <c r="M54" s="26">
        <v>0</v>
      </c>
      <c r="N54" s="10">
        <v>0</v>
      </c>
      <c r="O54" s="10" t="s">
        <v>369</v>
      </c>
      <c r="P54" s="10" t="s">
        <v>370</v>
      </c>
      <c r="Q54" s="11" t="s">
        <v>377</v>
      </c>
      <c r="R54" s="11">
        <v>43661</v>
      </c>
      <c r="S54" s="11">
        <v>43646</v>
      </c>
      <c r="T54" s="10"/>
    </row>
    <row r="55" spans="1:20" ht="112.5">
      <c r="A55" s="10">
        <v>2019</v>
      </c>
      <c r="B55" s="11">
        <v>43556</v>
      </c>
      <c r="C55" s="11">
        <v>43646</v>
      </c>
      <c r="D55" s="37" t="s">
        <v>92</v>
      </c>
      <c r="E55" s="26" t="s">
        <v>379</v>
      </c>
      <c r="F55" s="37" t="s">
        <v>16</v>
      </c>
      <c r="G55" s="37" t="s">
        <v>21</v>
      </c>
      <c r="H55" s="37" t="s">
        <v>22</v>
      </c>
      <c r="I55" s="37" t="s">
        <v>23</v>
      </c>
      <c r="J55" s="37" t="s">
        <v>24</v>
      </c>
      <c r="K55" s="37" t="s">
        <v>94</v>
      </c>
      <c r="L55" s="38">
        <v>50</v>
      </c>
      <c r="M55" s="39">
        <v>50</v>
      </c>
      <c r="N55" s="10">
        <v>50</v>
      </c>
      <c r="O55" s="10" t="s">
        <v>18</v>
      </c>
      <c r="P55" s="10" t="s">
        <v>25</v>
      </c>
      <c r="Q55" s="11" t="s">
        <v>95</v>
      </c>
      <c r="R55" s="11">
        <v>43661</v>
      </c>
      <c r="S55" s="11">
        <v>43646</v>
      </c>
      <c r="T55" s="10"/>
    </row>
    <row r="56" spans="1:20" s="42" customFormat="1" ht="30">
      <c r="A56" s="10">
        <v>2019</v>
      </c>
      <c r="B56" s="11">
        <v>43466</v>
      </c>
      <c r="C56" s="11">
        <v>43646</v>
      </c>
      <c r="D56" s="37" t="s">
        <v>380</v>
      </c>
      <c r="E56" s="26" t="s">
        <v>323</v>
      </c>
      <c r="F56" s="37" t="s">
        <v>381</v>
      </c>
      <c r="G56" s="37" t="s">
        <v>323</v>
      </c>
      <c r="H56" s="37" t="s">
        <v>382</v>
      </c>
      <c r="I56" s="37" t="s">
        <v>383</v>
      </c>
      <c r="J56" s="37" t="s">
        <v>384</v>
      </c>
      <c r="K56" s="37">
        <v>405000</v>
      </c>
      <c r="L56" s="38">
        <v>201100</v>
      </c>
      <c r="M56" s="39">
        <v>210215</v>
      </c>
      <c r="N56" s="10">
        <v>104.53257086026852</v>
      </c>
      <c r="O56" s="10" t="s">
        <v>18</v>
      </c>
      <c r="P56" s="10" t="s">
        <v>385</v>
      </c>
      <c r="Q56" s="11" t="s">
        <v>386</v>
      </c>
      <c r="R56" s="11">
        <v>43661</v>
      </c>
      <c r="S56" s="11">
        <v>43646</v>
      </c>
      <c r="T56" s="10" t="s">
        <v>387</v>
      </c>
    </row>
    <row r="57" spans="1:20" s="42" customFormat="1" ht="45">
      <c r="A57" s="10">
        <v>2019</v>
      </c>
      <c r="B57" s="11">
        <v>43466</v>
      </c>
      <c r="C57" s="11">
        <v>43646</v>
      </c>
      <c r="D57" s="43" t="s">
        <v>388</v>
      </c>
      <c r="E57" s="44" t="s">
        <v>323</v>
      </c>
      <c r="F57" s="43" t="s">
        <v>389</v>
      </c>
      <c r="G57" s="43" t="s">
        <v>323</v>
      </c>
      <c r="H57" s="43" t="s">
        <v>382</v>
      </c>
      <c r="I57" s="43" t="s">
        <v>390</v>
      </c>
      <c r="J57" s="43" t="s">
        <v>384</v>
      </c>
      <c r="K57" s="43">
        <v>1000000</v>
      </c>
      <c r="L57" s="45">
        <v>500000</v>
      </c>
      <c r="M57" s="46">
        <v>500000</v>
      </c>
      <c r="N57" s="45">
        <v>100</v>
      </c>
      <c r="O57" s="10" t="s">
        <v>18</v>
      </c>
      <c r="P57" s="10" t="s">
        <v>385</v>
      </c>
      <c r="Q57" s="11" t="s">
        <v>386</v>
      </c>
      <c r="R57" s="11">
        <v>43661</v>
      </c>
      <c r="S57" s="11">
        <v>43646</v>
      </c>
      <c r="T57" s="10" t="s">
        <v>387</v>
      </c>
    </row>
    <row r="58" spans="1:20" s="42" customFormat="1" ht="60">
      <c r="A58" s="10">
        <v>2019</v>
      </c>
      <c r="B58" s="11">
        <v>43466</v>
      </c>
      <c r="C58" s="11">
        <v>43646</v>
      </c>
      <c r="D58" s="43" t="s">
        <v>391</v>
      </c>
      <c r="E58" s="44" t="s">
        <v>392</v>
      </c>
      <c r="F58" s="43" t="s">
        <v>393</v>
      </c>
      <c r="G58" s="43" t="s">
        <v>323</v>
      </c>
      <c r="H58" s="43" t="s">
        <v>382</v>
      </c>
      <c r="I58" s="43" t="s">
        <v>392</v>
      </c>
      <c r="J58" s="43" t="s">
        <v>384</v>
      </c>
      <c r="K58" s="43">
        <v>350</v>
      </c>
      <c r="L58" s="45">
        <v>175</v>
      </c>
      <c r="M58" s="46">
        <v>159</v>
      </c>
      <c r="N58" s="45">
        <v>90.85714285714286</v>
      </c>
      <c r="O58" s="10" t="s">
        <v>112</v>
      </c>
      <c r="P58" s="10" t="s">
        <v>385</v>
      </c>
      <c r="Q58" s="11" t="s">
        <v>386</v>
      </c>
      <c r="R58" s="11">
        <v>43661</v>
      </c>
      <c r="S58" s="11">
        <v>43646</v>
      </c>
      <c r="T58" s="10" t="s">
        <v>387</v>
      </c>
    </row>
    <row r="59" spans="1:20" s="42" customFormat="1" ht="60">
      <c r="A59" s="10">
        <v>2019</v>
      </c>
      <c r="B59" s="11">
        <v>43466</v>
      </c>
      <c r="C59" s="11">
        <v>43646</v>
      </c>
      <c r="D59" s="43" t="s">
        <v>394</v>
      </c>
      <c r="E59" s="44" t="s">
        <v>395</v>
      </c>
      <c r="F59" s="43" t="s">
        <v>396</v>
      </c>
      <c r="G59" s="43" t="s">
        <v>323</v>
      </c>
      <c r="H59" s="43" t="s">
        <v>382</v>
      </c>
      <c r="I59" s="43" t="s">
        <v>397</v>
      </c>
      <c r="J59" s="43" t="s">
        <v>384</v>
      </c>
      <c r="K59" s="43">
        <v>12000</v>
      </c>
      <c r="L59" s="45">
        <v>5700</v>
      </c>
      <c r="M59" s="46">
        <v>6350</v>
      </c>
      <c r="N59" s="45">
        <v>111.40350877192982</v>
      </c>
      <c r="O59" s="10" t="s">
        <v>18</v>
      </c>
      <c r="P59" s="10" t="s">
        <v>385</v>
      </c>
      <c r="Q59" s="11" t="s">
        <v>386</v>
      </c>
      <c r="R59" s="11">
        <v>43661</v>
      </c>
      <c r="S59" s="11">
        <v>43646</v>
      </c>
      <c r="T59" s="10" t="s">
        <v>387</v>
      </c>
    </row>
  </sheetData>
  <sheetProtection/>
  <mergeCells count="1">
    <mergeCell ref="E1:H2"/>
  </mergeCells>
  <printOptions/>
  <pageMargins left="0.7" right="0.7" top="0.75" bottom="0.75" header="0.3" footer="0.3"/>
  <pageSetup orientation="portrait" r:id="rId2"/>
  <drawing r:id="rId1"/>
</worksheet>
</file>

<file path=xl/worksheets/sheet3.xml><?xml version="1.0" encoding="utf-8"?>
<worksheet xmlns="http://schemas.openxmlformats.org/spreadsheetml/2006/main" xmlns:r="http://schemas.openxmlformats.org/officeDocument/2006/relationships">
  <dimension ref="A1:T32"/>
  <sheetViews>
    <sheetView tabSelected="1" zoomScale="90" zoomScaleNormal="90" zoomScalePageLayoutView="0" workbookViewId="0" topLeftCell="A1">
      <pane ySplit="3" topLeftCell="A4" activePane="bottomLeft" state="frozen"/>
      <selection pane="topLeft" activeCell="A1" sqref="A1"/>
      <selection pane="bottomLeft" activeCell="C6" sqref="C6"/>
    </sheetView>
  </sheetViews>
  <sheetFormatPr defaultColWidth="11.421875" defaultRowHeight="15"/>
  <cols>
    <col min="1" max="2" width="11.421875" style="42" customWidth="1"/>
    <col min="3" max="3" width="15.57421875" style="42" customWidth="1"/>
    <col min="4" max="4" width="72.140625" style="42" customWidth="1"/>
    <col min="5" max="5" width="30.8515625" style="42" customWidth="1"/>
    <col min="6" max="6" width="38.57421875" style="42" customWidth="1"/>
    <col min="7" max="7" width="36.7109375" style="42" customWidth="1"/>
    <col min="8" max="8" width="39.57421875" style="42" customWidth="1"/>
    <col min="9" max="9" width="20.28125" style="42" customWidth="1"/>
    <col min="10" max="10" width="11.421875" style="42" customWidth="1"/>
    <col min="11" max="11" width="20.140625" style="42" customWidth="1"/>
    <col min="12" max="12" width="44.421875" style="42" customWidth="1"/>
    <col min="13" max="13" width="24.57421875" style="42" customWidth="1"/>
    <col min="14" max="14" width="39.7109375" style="42" customWidth="1"/>
    <col min="15" max="15" width="14.7109375" style="42" customWidth="1"/>
    <col min="16" max="16" width="36.140625" style="42" customWidth="1"/>
    <col min="17" max="17" width="35.57421875" style="42" customWidth="1"/>
    <col min="18" max="18" width="14.8515625" style="42" customWidth="1"/>
    <col min="19" max="19" width="16.57421875" style="42" customWidth="1"/>
    <col min="20" max="20" width="30.140625" style="42" customWidth="1"/>
    <col min="21" max="16384" width="11.421875" style="42" customWidth="1"/>
  </cols>
  <sheetData>
    <row r="1" spans="5:8" s="1" customFormat="1" ht="33" customHeight="1">
      <c r="E1" s="73" t="s">
        <v>52</v>
      </c>
      <c r="F1" s="74"/>
      <c r="G1" s="74"/>
      <c r="H1" s="74"/>
    </row>
    <row r="2" spans="5:8" s="1" customFormat="1" ht="39" customHeight="1">
      <c r="E2" s="73"/>
      <c r="F2" s="74"/>
      <c r="G2" s="74"/>
      <c r="H2" s="74"/>
    </row>
    <row r="3" spans="1:20" s="5" customFormat="1" ht="84" customHeight="1">
      <c r="A3" s="65" t="s">
        <v>0</v>
      </c>
      <c r="B3" s="65" t="s">
        <v>1</v>
      </c>
      <c r="C3" s="65" t="s">
        <v>2</v>
      </c>
      <c r="D3" s="65" t="s">
        <v>3</v>
      </c>
      <c r="E3" s="65" t="s">
        <v>4</v>
      </c>
      <c r="F3" s="65" t="s">
        <v>5</v>
      </c>
      <c r="G3" s="65" t="s">
        <v>6</v>
      </c>
      <c r="H3" s="65" t="s">
        <v>7</v>
      </c>
      <c r="I3" s="65" t="s">
        <v>8</v>
      </c>
      <c r="J3" s="65" t="s">
        <v>9</v>
      </c>
      <c r="K3" s="65" t="s">
        <v>10</v>
      </c>
      <c r="L3" s="65" t="s">
        <v>11</v>
      </c>
      <c r="M3" s="65" t="s">
        <v>12</v>
      </c>
      <c r="N3" s="65" t="s">
        <v>13</v>
      </c>
      <c r="O3" s="65" t="s">
        <v>14</v>
      </c>
      <c r="P3" s="65" t="s">
        <v>15</v>
      </c>
      <c r="Q3" s="65" t="s">
        <v>46</v>
      </c>
      <c r="R3" s="65" t="s">
        <v>47</v>
      </c>
      <c r="S3" s="65" t="s">
        <v>48</v>
      </c>
      <c r="T3" s="65" t="s">
        <v>49</v>
      </c>
    </row>
    <row r="4" spans="1:20" ht="90">
      <c r="A4" s="63">
        <v>2019</v>
      </c>
      <c r="B4" s="64">
        <v>43647</v>
      </c>
      <c r="C4" s="64">
        <v>43738</v>
      </c>
      <c r="D4" s="47" t="s">
        <v>398</v>
      </c>
      <c r="E4" s="48" t="s">
        <v>27</v>
      </c>
      <c r="F4" s="49" t="s">
        <v>19</v>
      </c>
      <c r="G4" s="50" t="s">
        <v>406</v>
      </c>
      <c r="H4" s="49" t="s">
        <v>29</v>
      </c>
      <c r="I4" s="49" t="s">
        <v>30</v>
      </c>
      <c r="J4" s="49" t="s">
        <v>17</v>
      </c>
      <c r="K4" s="51" t="s">
        <v>399</v>
      </c>
      <c r="L4" s="51" t="s">
        <v>400</v>
      </c>
      <c r="M4" s="52" t="s">
        <v>401</v>
      </c>
      <c r="N4" s="53">
        <f>1233523/1155006*100-100</f>
        <v>6.7979733438614005</v>
      </c>
      <c r="O4" s="54" t="s">
        <v>369</v>
      </c>
      <c r="P4" s="54" t="s">
        <v>31</v>
      </c>
      <c r="Q4" s="67" t="s">
        <v>410</v>
      </c>
      <c r="R4" s="64">
        <v>43753</v>
      </c>
      <c r="S4" s="64">
        <v>43738</v>
      </c>
      <c r="T4" s="66"/>
    </row>
    <row r="5" spans="1:20" ht="67.5">
      <c r="A5" s="63">
        <v>2019</v>
      </c>
      <c r="B5" s="64">
        <v>43647</v>
      </c>
      <c r="C5" s="64">
        <v>43738</v>
      </c>
      <c r="D5" s="47" t="s">
        <v>398</v>
      </c>
      <c r="E5" s="48" t="s">
        <v>27</v>
      </c>
      <c r="F5" s="49" t="s">
        <v>19</v>
      </c>
      <c r="G5" s="50" t="s">
        <v>407</v>
      </c>
      <c r="H5" s="49" t="s">
        <v>62</v>
      </c>
      <c r="I5" s="49" t="s">
        <v>33</v>
      </c>
      <c r="J5" s="49" t="s">
        <v>402</v>
      </c>
      <c r="K5" s="51" t="s">
        <v>63</v>
      </c>
      <c r="L5" s="55" t="s">
        <v>34</v>
      </c>
      <c r="M5" s="55" t="s">
        <v>34</v>
      </c>
      <c r="N5" s="54">
        <f>15/15*100</f>
        <v>100</v>
      </c>
      <c r="O5" s="54" t="s">
        <v>369</v>
      </c>
      <c r="P5" s="54" t="s">
        <v>31</v>
      </c>
      <c r="Q5" s="67" t="s">
        <v>410</v>
      </c>
      <c r="R5" s="64">
        <v>43753</v>
      </c>
      <c r="S5" s="64">
        <v>43738</v>
      </c>
      <c r="T5" s="66"/>
    </row>
    <row r="6" spans="1:20" ht="54">
      <c r="A6" s="63">
        <v>2019</v>
      </c>
      <c r="B6" s="64">
        <v>43647</v>
      </c>
      <c r="C6" s="64">
        <v>43738</v>
      </c>
      <c r="D6" s="56" t="s">
        <v>398</v>
      </c>
      <c r="E6" s="57" t="s">
        <v>27</v>
      </c>
      <c r="F6" s="49" t="s">
        <v>35</v>
      </c>
      <c r="G6" s="58" t="s">
        <v>408</v>
      </c>
      <c r="H6" s="49" t="s">
        <v>64</v>
      </c>
      <c r="I6" s="49" t="s">
        <v>37</v>
      </c>
      <c r="J6" s="49" t="s">
        <v>402</v>
      </c>
      <c r="K6" s="49" t="s">
        <v>403</v>
      </c>
      <c r="L6" s="59" t="s">
        <v>404</v>
      </c>
      <c r="M6" s="49" t="s">
        <v>405</v>
      </c>
      <c r="N6" s="60">
        <f>701247/385144*100</f>
        <v>182.07397752528925</v>
      </c>
      <c r="O6" s="61" t="s">
        <v>369</v>
      </c>
      <c r="P6" s="61" t="s">
        <v>31</v>
      </c>
      <c r="Q6" s="67" t="s">
        <v>410</v>
      </c>
      <c r="R6" s="64">
        <v>43753</v>
      </c>
      <c r="S6" s="64">
        <v>43738</v>
      </c>
      <c r="T6" s="66"/>
    </row>
    <row r="7" spans="1:20" ht="54">
      <c r="A7" s="63">
        <v>2019</v>
      </c>
      <c r="B7" s="64">
        <v>43647</v>
      </c>
      <c r="C7" s="64">
        <v>43738</v>
      </c>
      <c r="D7" s="47" t="s">
        <v>398</v>
      </c>
      <c r="E7" s="48" t="s">
        <v>27</v>
      </c>
      <c r="F7" s="49" t="s">
        <v>39</v>
      </c>
      <c r="G7" s="50" t="s">
        <v>409</v>
      </c>
      <c r="H7" s="49" t="s">
        <v>68</v>
      </c>
      <c r="I7" s="49" t="s">
        <v>40</v>
      </c>
      <c r="J7" s="49" t="s">
        <v>402</v>
      </c>
      <c r="K7" s="49" t="s">
        <v>69</v>
      </c>
      <c r="L7" s="55" t="s">
        <v>70</v>
      </c>
      <c r="M7" s="55" t="s">
        <v>71</v>
      </c>
      <c r="N7" s="62">
        <f>80/80*100</f>
        <v>100</v>
      </c>
      <c r="O7" s="54" t="s">
        <v>369</v>
      </c>
      <c r="P7" s="54" t="s">
        <v>31</v>
      </c>
      <c r="Q7" s="67" t="s">
        <v>410</v>
      </c>
      <c r="R7" s="64">
        <v>43753</v>
      </c>
      <c r="S7" s="64">
        <v>43738</v>
      </c>
      <c r="T7" s="66"/>
    </row>
    <row r="8" spans="1:20" s="70" customFormat="1" ht="162">
      <c r="A8" s="63">
        <v>2019</v>
      </c>
      <c r="B8" s="64">
        <v>43647</v>
      </c>
      <c r="C8" s="64">
        <v>43738</v>
      </c>
      <c r="D8" s="69" t="s">
        <v>92</v>
      </c>
      <c r="E8" s="68" t="s">
        <v>379</v>
      </c>
      <c r="F8" s="49" t="s">
        <v>16</v>
      </c>
      <c r="G8" s="55" t="s">
        <v>21</v>
      </c>
      <c r="H8" s="49" t="s">
        <v>22</v>
      </c>
      <c r="I8" s="49" t="s">
        <v>23</v>
      </c>
      <c r="J8" s="49" t="s">
        <v>24</v>
      </c>
      <c r="K8" s="49" t="s">
        <v>94</v>
      </c>
      <c r="L8" s="55">
        <v>50</v>
      </c>
      <c r="M8" s="55">
        <v>0</v>
      </c>
      <c r="N8" s="62">
        <v>0.8</v>
      </c>
      <c r="O8" s="54" t="s">
        <v>18</v>
      </c>
      <c r="P8" s="54" t="s">
        <v>25</v>
      </c>
      <c r="Q8" s="67" t="s">
        <v>411</v>
      </c>
      <c r="R8" s="64">
        <v>43753</v>
      </c>
      <c r="S8" s="64">
        <v>43738</v>
      </c>
      <c r="T8" s="63"/>
    </row>
    <row r="9" spans="1:20" s="70" customFormat="1" ht="108">
      <c r="A9" s="63">
        <v>2019</v>
      </c>
      <c r="B9" s="64">
        <v>43647</v>
      </c>
      <c r="C9" s="64">
        <v>43768</v>
      </c>
      <c r="D9" s="69" t="s">
        <v>412</v>
      </c>
      <c r="E9" s="68" t="s">
        <v>413</v>
      </c>
      <c r="F9" s="49" t="s">
        <v>414</v>
      </c>
      <c r="G9" s="55" t="s">
        <v>415</v>
      </c>
      <c r="H9" s="49" t="s">
        <v>416</v>
      </c>
      <c r="I9" s="49" t="s">
        <v>417</v>
      </c>
      <c r="J9" s="49" t="s">
        <v>17</v>
      </c>
      <c r="K9" s="49">
        <v>603</v>
      </c>
      <c r="L9" s="55">
        <v>4300</v>
      </c>
      <c r="M9" s="55"/>
      <c r="N9" s="62">
        <v>14.023255813953488</v>
      </c>
      <c r="O9" s="54" t="s">
        <v>18</v>
      </c>
      <c r="P9" s="54" t="s">
        <v>418</v>
      </c>
      <c r="Q9" s="67" t="s">
        <v>419</v>
      </c>
      <c r="R9" s="64">
        <v>43753</v>
      </c>
      <c r="S9" s="64">
        <v>43738</v>
      </c>
      <c r="T9" s="67" t="s">
        <v>420</v>
      </c>
    </row>
    <row r="10" spans="1:20" s="70" customFormat="1" ht="229.5">
      <c r="A10" s="63">
        <v>2019</v>
      </c>
      <c r="B10" s="64">
        <v>43647</v>
      </c>
      <c r="C10" s="64">
        <v>43738</v>
      </c>
      <c r="D10" s="69" t="s">
        <v>421</v>
      </c>
      <c r="E10" s="68" t="s">
        <v>413</v>
      </c>
      <c r="F10" s="49" t="s">
        <v>421</v>
      </c>
      <c r="G10" s="55" t="s">
        <v>422</v>
      </c>
      <c r="H10" s="49" t="s">
        <v>421</v>
      </c>
      <c r="I10" s="49" t="s">
        <v>423</v>
      </c>
      <c r="J10" s="49" t="s">
        <v>424</v>
      </c>
      <c r="K10" s="49">
        <v>1</v>
      </c>
      <c r="L10" s="55">
        <v>1</v>
      </c>
      <c r="M10" s="55">
        <v>1</v>
      </c>
      <c r="N10" s="62">
        <v>1</v>
      </c>
      <c r="O10" s="54" t="s">
        <v>18</v>
      </c>
      <c r="P10" s="54" t="s">
        <v>418</v>
      </c>
      <c r="Q10" s="67" t="s">
        <v>419</v>
      </c>
      <c r="R10" s="64">
        <v>43753</v>
      </c>
      <c r="S10" s="64">
        <v>43738</v>
      </c>
      <c r="T10" s="67" t="s">
        <v>425</v>
      </c>
    </row>
    <row r="11" spans="1:20" s="70" customFormat="1" ht="40.5">
      <c r="A11" s="63">
        <v>2019</v>
      </c>
      <c r="B11" s="64">
        <v>43647</v>
      </c>
      <c r="C11" s="64">
        <v>43738</v>
      </c>
      <c r="D11" s="69" t="s">
        <v>426</v>
      </c>
      <c r="E11" s="68" t="s">
        <v>413</v>
      </c>
      <c r="F11" s="49" t="s">
        <v>427</v>
      </c>
      <c r="G11" s="55" t="s">
        <v>427</v>
      </c>
      <c r="H11" s="49" t="s">
        <v>428</v>
      </c>
      <c r="I11" s="49" t="s">
        <v>429</v>
      </c>
      <c r="J11" s="49" t="s">
        <v>430</v>
      </c>
      <c r="K11" s="49">
        <v>2800</v>
      </c>
      <c r="L11" s="55">
        <v>2105</v>
      </c>
      <c r="M11" s="55"/>
      <c r="N11" s="62">
        <v>1763</v>
      </c>
      <c r="O11" s="54" t="s">
        <v>112</v>
      </c>
      <c r="P11" s="54" t="s">
        <v>418</v>
      </c>
      <c r="Q11" s="67" t="s">
        <v>419</v>
      </c>
      <c r="R11" s="64">
        <v>43753</v>
      </c>
      <c r="S11" s="64">
        <v>43738</v>
      </c>
      <c r="T11" s="67" t="s">
        <v>431</v>
      </c>
    </row>
    <row r="12" spans="1:20" s="70" customFormat="1" ht="195">
      <c r="A12" s="63">
        <v>2019</v>
      </c>
      <c r="B12" s="64">
        <v>43647</v>
      </c>
      <c r="C12" s="64">
        <v>43738</v>
      </c>
      <c r="D12" s="69" t="s">
        <v>432</v>
      </c>
      <c r="E12" s="68" t="s">
        <v>19</v>
      </c>
      <c r="F12" s="49" t="s">
        <v>433</v>
      </c>
      <c r="G12" s="55" t="s">
        <v>434</v>
      </c>
      <c r="H12" s="49" t="s">
        <v>435</v>
      </c>
      <c r="I12" s="49" t="s">
        <v>429</v>
      </c>
      <c r="J12" s="49" t="s">
        <v>17</v>
      </c>
      <c r="K12" s="49" t="s">
        <v>436</v>
      </c>
      <c r="L12" s="55">
        <v>348</v>
      </c>
      <c r="M12" s="55">
        <v>348</v>
      </c>
      <c r="N12" s="62">
        <v>429</v>
      </c>
      <c r="O12" s="54" t="s">
        <v>18</v>
      </c>
      <c r="P12" s="54" t="s">
        <v>418</v>
      </c>
      <c r="Q12" s="67" t="s">
        <v>437</v>
      </c>
      <c r="R12" s="64">
        <v>43753</v>
      </c>
      <c r="S12" s="64">
        <v>43738</v>
      </c>
      <c r="T12" s="67" t="s">
        <v>438</v>
      </c>
    </row>
    <row r="13" spans="1:20" s="70" customFormat="1" ht="76.5">
      <c r="A13" s="63">
        <v>2019</v>
      </c>
      <c r="B13" s="64">
        <v>43647</v>
      </c>
      <c r="C13" s="64">
        <v>43738</v>
      </c>
      <c r="D13" s="69" t="s">
        <v>72</v>
      </c>
      <c r="E13" s="68" t="s">
        <v>73</v>
      </c>
      <c r="F13" s="49" t="s">
        <v>26</v>
      </c>
      <c r="G13" s="55" t="s">
        <v>74</v>
      </c>
      <c r="H13" s="49" t="s">
        <v>439</v>
      </c>
      <c r="I13" s="49" t="s">
        <v>26</v>
      </c>
      <c r="J13" s="49" t="s">
        <v>440</v>
      </c>
      <c r="K13" s="49">
        <v>100</v>
      </c>
      <c r="L13" s="55">
        <v>500</v>
      </c>
      <c r="M13" s="55">
        <v>0</v>
      </c>
      <c r="N13" s="62">
        <v>191</v>
      </c>
      <c r="O13" s="54" t="s">
        <v>18</v>
      </c>
      <c r="P13" s="54" t="s">
        <v>79</v>
      </c>
      <c r="Q13" s="67" t="s">
        <v>441</v>
      </c>
      <c r="R13" s="64">
        <v>43753</v>
      </c>
      <c r="S13" s="64">
        <v>43738</v>
      </c>
      <c r="T13" s="67"/>
    </row>
    <row r="14" spans="1:20" s="70" customFormat="1" ht="76.5">
      <c r="A14" s="63">
        <v>2019</v>
      </c>
      <c r="B14" s="64">
        <v>43647</v>
      </c>
      <c r="C14" s="64">
        <v>43738</v>
      </c>
      <c r="D14" s="69" t="s">
        <v>72</v>
      </c>
      <c r="E14" s="68" t="s">
        <v>80</v>
      </c>
      <c r="F14" s="49" t="s">
        <v>81</v>
      </c>
      <c r="G14" s="55" t="s">
        <v>82</v>
      </c>
      <c r="H14" s="49" t="s">
        <v>83</v>
      </c>
      <c r="I14" s="49" t="s">
        <v>81</v>
      </c>
      <c r="J14" s="49" t="s">
        <v>17</v>
      </c>
      <c r="K14" s="49">
        <v>100</v>
      </c>
      <c r="L14" s="55">
        <v>500</v>
      </c>
      <c r="M14" s="55">
        <v>0</v>
      </c>
      <c r="N14" s="62">
        <v>101</v>
      </c>
      <c r="O14" s="54" t="s">
        <v>18</v>
      </c>
      <c r="P14" s="54" t="s">
        <v>84</v>
      </c>
      <c r="Q14" s="67" t="s">
        <v>441</v>
      </c>
      <c r="R14" s="64">
        <v>43753</v>
      </c>
      <c r="S14" s="64">
        <v>43738</v>
      </c>
      <c r="T14" s="67"/>
    </row>
    <row r="15" spans="1:20" s="70" customFormat="1" ht="81">
      <c r="A15" s="63">
        <v>2019</v>
      </c>
      <c r="B15" s="64">
        <v>43647</v>
      </c>
      <c r="C15" s="64">
        <v>43738</v>
      </c>
      <c r="D15" s="69" t="s">
        <v>72</v>
      </c>
      <c r="E15" s="68" t="s">
        <v>85</v>
      </c>
      <c r="F15" s="49" t="s">
        <v>26</v>
      </c>
      <c r="G15" s="55" t="s">
        <v>442</v>
      </c>
      <c r="H15" s="49" t="s">
        <v>87</v>
      </c>
      <c r="I15" s="49" t="s">
        <v>26</v>
      </c>
      <c r="J15" s="49" t="s">
        <v>17</v>
      </c>
      <c r="K15" s="49">
        <v>100</v>
      </c>
      <c r="L15" s="55">
        <v>500</v>
      </c>
      <c r="M15" s="55">
        <v>0</v>
      </c>
      <c r="N15" s="62">
        <v>149</v>
      </c>
      <c r="O15" s="54" t="s">
        <v>18</v>
      </c>
      <c r="P15" s="54" t="s">
        <v>90</v>
      </c>
      <c r="Q15" s="67" t="s">
        <v>441</v>
      </c>
      <c r="R15" s="64">
        <v>43753</v>
      </c>
      <c r="S15" s="64">
        <v>43738</v>
      </c>
      <c r="T15" s="67"/>
    </row>
    <row r="16" spans="1:20" s="70" customFormat="1" ht="89.25">
      <c r="A16" s="63">
        <v>2019</v>
      </c>
      <c r="B16" s="64">
        <v>43647</v>
      </c>
      <c r="C16" s="64">
        <v>43738</v>
      </c>
      <c r="D16" s="69" t="s">
        <v>309</v>
      </c>
      <c r="E16" s="68" t="s">
        <v>310</v>
      </c>
      <c r="F16" s="49" t="s">
        <v>311</v>
      </c>
      <c r="G16" s="55" t="s">
        <v>312</v>
      </c>
      <c r="H16" s="49" t="s">
        <v>313</v>
      </c>
      <c r="I16" s="49" t="s">
        <v>314</v>
      </c>
      <c r="J16" s="49" t="s">
        <v>20</v>
      </c>
      <c r="K16" s="49" t="s">
        <v>315</v>
      </c>
      <c r="L16" s="55">
        <v>7786000</v>
      </c>
      <c r="M16" s="55">
        <v>0</v>
      </c>
      <c r="N16" s="62">
        <f>(5839500/7786000)</f>
        <v>0.75</v>
      </c>
      <c r="O16" s="54" t="s">
        <v>316</v>
      </c>
      <c r="P16" s="54" t="s">
        <v>317</v>
      </c>
      <c r="Q16" s="67" t="s">
        <v>377</v>
      </c>
      <c r="R16" s="64">
        <v>43753</v>
      </c>
      <c r="S16" s="64">
        <v>43738</v>
      </c>
      <c r="T16" s="67"/>
    </row>
    <row r="17" spans="1:20" s="70" customFormat="1" ht="63.75">
      <c r="A17" s="63">
        <v>2019</v>
      </c>
      <c r="B17" s="64">
        <v>43647</v>
      </c>
      <c r="C17" s="64">
        <v>43738</v>
      </c>
      <c r="D17" s="69" t="s">
        <v>318</v>
      </c>
      <c r="E17" s="68" t="s">
        <v>319</v>
      </c>
      <c r="F17" s="49" t="s">
        <v>320</v>
      </c>
      <c r="G17" s="55" t="s">
        <v>321</v>
      </c>
      <c r="H17" s="49" t="s">
        <v>322</v>
      </c>
      <c r="I17" s="49" t="s">
        <v>323</v>
      </c>
      <c r="J17" s="49" t="s">
        <v>20</v>
      </c>
      <c r="K17" s="49" t="s">
        <v>324</v>
      </c>
      <c r="L17" s="55">
        <v>243</v>
      </c>
      <c r="M17" s="55">
        <v>0</v>
      </c>
      <c r="N17" s="62">
        <f>182/243</f>
        <v>0.7489711934156379</v>
      </c>
      <c r="O17" s="54" t="s">
        <v>316</v>
      </c>
      <c r="P17" s="54" t="s">
        <v>317</v>
      </c>
      <c r="Q17" s="67" t="s">
        <v>377</v>
      </c>
      <c r="R17" s="64">
        <v>43753</v>
      </c>
      <c r="S17" s="64">
        <v>43738</v>
      </c>
      <c r="T17" s="67"/>
    </row>
    <row r="18" spans="1:20" s="70" customFormat="1" ht="67.5">
      <c r="A18" s="63">
        <v>2019</v>
      </c>
      <c r="B18" s="64">
        <v>43647</v>
      </c>
      <c r="C18" s="64">
        <v>43738</v>
      </c>
      <c r="D18" s="69" t="s">
        <v>325</v>
      </c>
      <c r="E18" s="68" t="s">
        <v>326</v>
      </c>
      <c r="F18" s="49" t="s">
        <v>327</v>
      </c>
      <c r="G18" s="55" t="s">
        <v>328</v>
      </c>
      <c r="H18" s="49" t="s">
        <v>329</v>
      </c>
      <c r="I18" s="49" t="s">
        <v>107</v>
      </c>
      <c r="J18" s="49" t="s">
        <v>330</v>
      </c>
      <c r="K18" s="49">
        <v>1</v>
      </c>
      <c r="L18" s="55" t="s">
        <v>331</v>
      </c>
      <c r="M18" s="55">
        <v>0</v>
      </c>
      <c r="N18" s="62">
        <f>(66/96)</f>
        <v>0.6875</v>
      </c>
      <c r="O18" s="54" t="s">
        <v>18</v>
      </c>
      <c r="P18" s="54" t="s">
        <v>317</v>
      </c>
      <c r="Q18" s="67" t="s">
        <v>377</v>
      </c>
      <c r="R18" s="64">
        <v>43753</v>
      </c>
      <c r="S18" s="64">
        <v>43738</v>
      </c>
      <c r="T18" s="67"/>
    </row>
    <row r="19" spans="1:20" s="70" customFormat="1" ht="67.5">
      <c r="A19" s="63">
        <v>2019</v>
      </c>
      <c r="B19" s="64">
        <v>43647</v>
      </c>
      <c r="C19" s="64">
        <v>43738</v>
      </c>
      <c r="D19" s="69" t="s">
        <v>332</v>
      </c>
      <c r="E19" s="68" t="s">
        <v>333</v>
      </c>
      <c r="F19" s="49" t="s">
        <v>16</v>
      </c>
      <c r="G19" s="55" t="s">
        <v>334</v>
      </c>
      <c r="H19" s="49" t="s">
        <v>335</v>
      </c>
      <c r="I19" s="49" t="s">
        <v>336</v>
      </c>
      <c r="J19" s="49" t="s">
        <v>330</v>
      </c>
      <c r="K19" s="49">
        <v>1</v>
      </c>
      <c r="L19" s="55">
        <v>750</v>
      </c>
      <c r="M19" s="55">
        <v>0</v>
      </c>
      <c r="N19" s="62">
        <f>249/1621</f>
        <v>0.15360888340530537</v>
      </c>
      <c r="O19" s="54" t="s">
        <v>18</v>
      </c>
      <c r="P19" s="54" t="s">
        <v>337</v>
      </c>
      <c r="Q19" s="67" t="s">
        <v>377</v>
      </c>
      <c r="R19" s="64">
        <v>43753</v>
      </c>
      <c r="S19" s="64">
        <v>43738</v>
      </c>
      <c r="T19" s="67"/>
    </row>
    <row r="20" spans="1:20" s="70" customFormat="1" ht="54">
      <c r="A20" s="63">
        <v>2019</v>
      </c>
      <c r="B20" s="64">
        <v>43647</v>
      </c>
      <c r="C20" s="64">
        <v>43738</v>
      </c>
      <c r="D20" s="69" t="s">
        <v>338</v>
      </c>
      <c r="E20" s="68" t="s">
        <v>339</v>
      </c>
      <c r="F20" s="49" t="s">
        <v>16</v>
      </c>
      <c r="G20" s="55" t="s">
        <v>334</v>
      </c>
      <c r="H20" s="49" t="s">
        <v>340</v>
      </c>
      <c r="I20" s="49" t="s">
        <v>336</v>
      </c>
      <c r="J20" s="49" t="s">
        <v>330</v>
      </c>
      <c r="K20" s="49">
        <v>1</v>
      </c>
      <c r="L20" s="55">
        <v>750</v>
      </c>
      <c r="M20" s="55">
        <v>0</v>
      </c>
      <c r="N20" s="62">
        <f>249/1621</f>
        <v>0.15360888340530537</v>
      </c>
      <c r="O20" s="54" t="s">
        <v>18</v>
      </c>
      <c r="P20" s="54" t="s">
        <v>337</v>
      </c>
      <c r="Q20" s="67" t="s">
        <v>377</v>
      </c>
      <c r="R20" s="64">
        <v>43753</v>
      </c>
      <c r="S20" s="64">
        <v>43738</v>
      </c>
      <c r="T20" s="67"/>
    </row>
    <row r="21" spans="1:20" s="70" customFormat="1" ht="54">
      <c r="A21" s="63">
        <v>2019</v>
      </c>
      <c r="B21" s="64">
        <v>43647</v>
      </c>
      <c r="C21" s="64">
        <v>43738</v>
      </c>
      <c r="D21" s="69" t="s">
        <v>341</v>
      </c>
      <c r="E21" s="68" t="s">
        <v>342</v>
      </c>
      <c r="F21" s="49" t="s">
        <v>19</v>
      </c>
      <c r="G21" s="55" t="s">
        <v>334</v>
      </c>
      <c r="H21" s="49" t="s">
        <v>343</v>
      </c>
      <c r="I21" s="49" t="s">
        <v>336</v>
      </c>
      <c r="J21" s="49" t="s">
        <v>330</v>
      </c>
      <c r="K21" s="49">
        <v>1</v>
      </c>
      <c r="L21" s="55">
        <v>750</v>
      </c>
      <c r="M21" s="55">
        <v>0</v>
      </c>
      <c r="N21" s="62">
        <f>(257/1046)</f>
        <v>0.245697896749522</v>
      </c>
      <c r="O21" s="54" t="s">
        <v>18</v>
      </c>
      <c r="P21" s="54" t="s">
        <v>344</v>
      </c>
      <c r="Q21" s="67" t="s">
        <v>377</v>
      </c>
      <c r="R21" s="64">
        <v>43753</v>
      </c>
      <c r="S21" s="64">
        <v>43738</v>
      </c>
      <c r="T21" s="67"/>
    </row>
    <row r="22" spans="1:20" s="70" customFormat="1" ht="54">
      <c r="A22" s="63">
        <v>2019</v>
      </c>
      <c r="B22" s="64">
        <v>43647</v>
      </c>
      <c r="C22" s="64">
        <v>43738</v>
      </c>
      <c r="D22" s="69" t="s">
        <v>443</v>
      </c>
      <c r="E22" s="68" t="s">
        <v>444</v>
      </c>
      <c r="F22" s="49" t="s">
        <v>19</v>
      </c>
      <c r="G22" s="55"/>
      <c r="H22" s="49"/>
      <c r="I22" s="49" t="s">
        <v>445</v>
      </c>
      <c r="J22" s="49" t="s">
        <v>330</v>
      </c>
      <c r="K22" s="49">
        <v>1</v>
      </c>
      <c r="L22" s="55" t="s">
        <v>446</v>
      </c>
      <c r="M22" s="55">
        <v>0</v>
      </c>
      <c r="N22" s="62" t="s">
        <v>446</v>
      </c>
      <c r="O22" s="54" t="s">
        <v>18</v>
      </c>
      <c r="P22" s="54" t="s">
        <v>344</v>
      </c>
      <c r="Q22" s="67" t="s">
        <v>377</v>
      </c>
      <c r="R22" s="64">
        <v>43753</v>
      </c>
      <c r="S22" s="64">
        <v>43738</v>
      </c>
      <c r="T22" s="67"/>
    </row>
    <row r="23" spans="1:20" s="70" customFormat="1" ht="54">
      <c r="A23" s="63">
        <v>2019</v>
      </c>
      <c r="B23" s="64">
        <v>43647</v>
      </c>
      <c r="C23" s="64">
        <v>43738</v>
      </c>
      <c r="D23" s="69" t="s">
        <v>345</v>
      </c>
      <c r="E23" s="68" t="s">
        <v>346</v>
      </c>
      <c r="F23" s="49" t="s">
        <v>19</v>
      </c>
      <c r="G23" s="55" t="s">
        <v>334</v>
      </c>
      <c r="H23" s="49" t="s">
        <v>347</v>
      </c>
      <c r="I23" s="49" t="s">
        <v>336</v>
      </c>
      <c r="J23" s="49" t="s">
        <v>330</v>
      </c>
      <c r="K23" s="49">
        <v>1</v>
      </c>
      <c r="L23" s="55">
        <v>750</v>
      </c>
      <c r="M23" s="55">
        <v>0</v>
      </c>
      <c r="N23" s="62">
        <f>1567/1039</f>
        <v>1.5081809432146294</v>
      </c>
      <c r="O23" s="54" t="s">
        <v>18</v>
      </c>
      <c r="P23" s="54" t="s">
        <v>344</v>
      </c>
      <c r="Q23" s="67" t="s">
        <v>377</v>
      </c>
      <c r="R23" s="64">
        <v>43753</v>
      </c>
      <c r="S23" s="64">
        <v>43738</v>
      </c>
      <c r="T23" s="67"/>
    </row>
    <row r="24" spans="1:20" s="70" customFormat="1" ht="54">
      <c r="A24" s="63">
        <v>2019</v>
      </c>
      <c r="B24" s="64">
        <v>43647</v>
      </c>
      <c r="C24" s="64">
        <v>43738</v>
      </c>
      <c r="D24" s="69" t="s">
        <v>348</v>
      </c>
      <c r="E24" s="68" t="s">
        <v>349</v>
      </c>
      <c r="F24" s="49" t="s">
        <v>19</v>
      </c>
      <c r="G24" s="55" t="s">
        <v>334</v>
      </c>
      <c r="H24" s="49" t="s">
        <v>350</v>
      </c>
      <c r="I24" s="49" t="s">
        <v>336</v>
      </c>
      <c r="J24" s="49" t="s">
        <v>330</v>
      </c>
      <c r="K24" s="49">
        <v>1</v>
      </c>
      <c r="L24" s="55">
        <v>750</v>
      </c>
      <c r="M24" s="55">
        <v>0</v>
      </c>
      <c r="N24" s="62">
        <f>(750/1039)</f>
        <v>0.7218479307025987</v>
      </c>
      <c r="O24" s="54" t="s">
        <v>18</v>
      </c>
      <c r="P24" s="54" t="s">
        <v>344</v>
      </c>
      <c r="Q24" s="67" t="s">
        <v>377</v>
      </c>
      <c r="R24" s="64">
        <v>43753</v>
      </c>
      <c r="S24" s="64">
        <v>43738</v>
      </c>
      <c r="T24" s="67"/>
    </row>
    <row r="25" spans="1:20" s="70" customFormat="1" ht="54">
      <c r="A25" s="63">
        <v>2019</v>
      </c>
      <c r="B25" s="64">
        <v>43647</v>
      </c>
      <c r="C25" s="64">
        <v>43738</v>
      </c>
      <c r="D25" s="69" t="s">
        <v>351</v>
      </c>
      <c r="E25" s="68" t="s">
        <v>352</v>
      </c>
      <c r="F25" s="49" t="s">
        <v>19</v>
      </c>
      <c r="G25" s="55" t="s">
        <v>334</v>
      </c>
      <c r="H25" s="49" t="s">
        <v>329</v>
      </c>
      <c r="I25" s="49" t="s">
        <v>336</v>
      </c>
      <c r="J25" s="49" t="s">
        <v>330</v>
      </c>
      <c r="K25" s="49">
        <v>1</v>
      </c>
      <c r="L25" s="55">
        <v>750</v>
      </c>
      <c r="M25" s="55">
        <v>0</v>
      </c>
      <c r="N25" s="62">
        <f>257/1046</f>
        <v>0.245697896749522</v>
      </c>
      <c r="O25" s="54" t="s">
        <v>18</v>
      </c>
      <c r="P25" s="54" t="s">
        <v>344</v>
      </c>
      <c r="Q25" s="67" t="s">
        <v>377</v>
      </c>
      <c r="R25" s="64">
        <v>43753</v>
      </c>
      <c r="S25" s="64">
        <v>43738</v>
      </c>
      <c r="T25" s="67"/>
    </row>
    <row r="26" spans="1:20" s="70" customFormat="1" ht="81">
      <c r="A26" s="63">
        <v>2019</v>
      </c>
      <c r="B26" s="64">
        <v>43647</v>
      </c>
      <c r="C26" s="64">
        <v>43738</v>
      </c>
      <c r="D26" s="69" t="s">
        <v>353</v>
      </c>
      <c r="E26" s="68" t="s">
        <v>354</v>
      </c>
      <c r="F26" s="49" t="s">
        <v>19</v>
      </c>
      <c r="G26" s="55" t="s">
        <v>334</v>
      </c>
      <c r="H26" s="49" t="s">
        <v>355</v>
      </c>
      <c r="I26" s="49" t="s">
        <v>336</v>
      </c>
      <c r="J26" s="49" t="s">
        <v>330</v>
      </c>
      <c r="K26" s="49">
        <v>1</v>
      </c>
      <c r="L26" s="55">
        <v>750</v>
      </c>
      <c r="M26" s="55">
        <v>0</v>
      </c>
      <c r="N26" s="62">
        <f>243/249</f>
        <v>0.9759036144578314</v>
      </c>
      <c r="O26" s="54" t="s">
        <v>18</v>
      </c>
      <c r="P26" s="54" t="s">
        <v>344</v>
      </c>
      <c r="Q26" s="67" t="s">
        <v>377</v>
      </c>
      <c r="R26" s="64">
        <v>43753</v>
      </c>
      <c r="S26" s="64">
        <v>43738</v>
      </c>
      <c r="T26" s="67"/>
    </row>
    <row r="27" spans="1:20" s="70" customFormat="1" ht="54">
      <c r="A27" s="63">
        <v>2019</v>
      </c>
      <c r="B27" s="64">
        <v>43647</v>
      </c>
      <c r="C27" s="64">
        <v>43738</v>
      </c>
      <c r="D27" s="69" t="s">
        <v>356</v>
      </c>
      <c r="E27" s="68" t="s">
        <v>357</v>
      </c>
      <c r="F27" s="49" t="s">
        <v>19</v>
      </c>
      <c r="G27" s="55" t="s">
        <v>334</v>
      </c>
      <c r="H27" s="49" t="s">
        <v>358</v>
      </c>
      <c r="I27" s="49" t="s">
        <v>336</v>
      </c>
      <c r="J27" s="49" t="s">
        <v>330</v>
      </c>
      <c r="K27" s="49">
        <v>1</v>
      </c>
      <c r="L27" s="55">
        <v>750</v>
      </c>
      <c r="M27" s="55">
        <v>0</v>
      </c>
      <c r="N27" s="62">
        <f>249/249</f>
        <v>1</v>
      </c>
      <c r="O27" s="54" t="s">
        <v>18</v>
      </c>
      <c r="P27" s="54" t="s">
        <v>344</v>
      </c>
      <c r="Q27" s="67" t="s">
        <v>377</v>
      </c>
      <c r="R27" s="64">
        <v>43753</v>
      </c>
      <c r="S27" s="64">
        <v>43738</v>
      </c>
      <c r="T27" s="67"/>
    </row>
    <row r="28" spans="1:20" s="70" customFormat="1" ht="81">
      <c r="A28" s="63">
        <v>2019</v>
      </c>
      <c r="B28" s="64">
        <v>43647</v>
      </c>
      <c r="C28" s="64">
        <v>43738</v>
      </c>
      <c r="D28" s="69" t="s">
        <v>359</v>
      </c>
      <c r="E28" s="68" t="s">
        <v>360</v>
      </c>
      <c r="F28" s="49" t="s">
        <v>19</v>
      </c>
      <c r="G28" s="55" t="s">
        <v>334</v>
      </c>
      <c r="H28" s="49" t="s">
        <v>361</v>
      </c>
      <c r="I28" s="49" t="s">
        <v>336</v>
      </c>
      <c r="J28" s="49" t="s">
        <v>330</v>
      </c>
      <c r="K28" s="49">
        <v>1</v>
      </c>
      <c r="L28" s="55">
        <v>750</v>
      </c>
      <c r="M28" s="55">
        <v>0</v>
      </c>
      <c r="N28" s="62">
        <f>249/249</f>
        <v>1</v>
      </c>
      <c r="O28" s="54" t="s">
        <v>18</v>
      </c>
      <c r="P28" s="54" t="s">
        <v>344</v>
      </c>
      <c r="Q28" s="67" t="s">
        <v>377</v>
      </c>
      <c r="R28" s="64">
        <v>43753</v>
      </c>
      <c r="S28" s="64">
        <v>43738</v>
      </c>
      <c r="T28" s="67"/>
    </row>
    <row r="29" spans="1:20" s="70" customFormat="1" ht="45">
      <c r="A29" s="63">
        <v>2019</v>
      </c>
      <c r="B29" s="64">
        <v>43647</v>
      </c>
      <c r="C29" s="64">
        <v>43738</v>
      </c>
      <c r="D29" s="69" t="s">
        <v>447</v>
      </c>
      <c r="E29" s="68" t="s">
        <v>448</v>
      </c>
      <c r="F29" s="49" t="s">
        <v>19</v>
      </c>
      <c r="G29" s="55" t="s">
        <v>334</v>
      </c>
      <c r="H29" s="49" t="s">
        <v>449</v>
      </c>
      <c r="I29" s="49" t="s">
        <v>336</v>
      </c>
      <c r="J29" s="49" t="s">
        <v>330</v>
      </c>
      <c r="K29" s="49">
        <v>1</v>
      </c>
      <c r="L29" s="55">
        <v>750</v>
      </c>
      <c r="M29" s="55">
        <v>0</v>
      </c>
      <c r="N29" s="62">
        <v>0</v>
      </c>
      <c r="O29" s="54" t="s">
        <v>18</v>
      </c>
      <c r="P29" s="54" t="s">
        <v>344</v>
      </c>
      <c r="Q29" s="67" t="s">
        <v>377</v>
      </c>
      <c r="R29" s="64">
        <v>43753</v>
      </c>
      <c r="S29" s="64">
        <v>43738</v>
      </c>
      <c r="T29" s="67"/>
    </row>
    <row r="30" spans="1:20" s="70" customFormat="1" ht="76.5">
      <c r="A30" s="63">
        <v>2019</v>
      </c>
      <c r="B30" s="64">
        <v>43647</v>
      </c>
      <c r="C30" s="64">
        <v>43738</v>
      </c>
      <c r="D30" s="69" t="s">
        <v>362</v>
      </c>
      <c r="E30" s="68" t="s">
        <v>363</v>
      </c>
      <c r="F30" s="49" t="s">
        <v>364</v>
      </c>
      <c r="G30" s="55" t="s">
        <v>365</v>
      </c>
      <c r="H30" s="49" t="s">
        <v>366</v>
      </c>
      <c r="I30" s="49" t="s">
        <v>367</v>
      </c>
      <c r="J30" s="49" t="s">
        <v>368</v>
      </c>
      <c r="K30" s="49">
        <v>1</v>
      </c>
      <c r="L30" s="55">
        <v>100</v>
      </c>
      <c r="M30" s="55">
        <v>0</v>
      </c>
      <c r="N30" s="62">
        <v>0.24</v>
      </c>
      <c r="O30" s="54" t="s">
        <v>369</v>
      </c>
      <c r="P30" s="54" t="s">
        <v>370</v>
      </c>
      <c r="Q30" s="67" t="s">
        <v>377</v>
      </c>
      <c r="R30" s="64">
        <v>43753</v>
      </c>
      <c r="S30" s="64">
        <v>43738</v>
      </c>
      <c r="T30" s="67"/>
    </row>
    <row r="31" spans="1:20" s="70" customFormat="1" ht="76.5">
      <c r="A31" s="63">
        <v>2019</v>
      </c>
      <c r="B31" s="64">
        <v>43647</v>
      </c>
      <c r="C31" s="64">
        <v>43738</v>
      </c>
      <c r="D31" s="69" t="s">
        <v>362</v>
      </c>
      <c r="E31" s="68" t="s">
        <v>371</v>
      </c>
      <c r="F31" s="49" t="s">
        <v>364</v>
      </c>
      <c r="G31" s="55" t="s">
        <v>372</v>
      </c>
      <c r="H31" s="49" t="s">
        <v>373</v>
      </c>
      <c r="I31" s="49" t="s">
        <v>367</v>
      </c>
      <c r="J31" s="49" t="s">
        <v>368</v>
      </c>
      <c r="K31" s="49">
        <v>1</v>
      </c>
      <c r="L31" s="55">
        <v>100</v>
      </c>
      <c r="M31" s="55">
        <v>0</v>
      </c>
      <c r="N31" s="62">
        <v>0.93</v>
      </c>
      <c r="O31" s="54" t="s">
        <v>369</v>
      </c>
      <c r="P31" s="54" t="s">
        <v>370</v>
      </c>
      <c r="Q31" s="67" t="s">
        <v>377</v>
      </c>
      <c r="R31" s="64">
        <v>43753</v>
      </c>
      <c r="S31" s="64">
        <v>43738</v>
      </c>
      <c r="T31" s="67"/>
    </row>
    <row r="32" spans="1:20" s="70" customFormat="1" ht="76.5">
      <c r="A32" s="63">
        <v>2019</v>
      </c>
      <c r="B32" s="64">
        <v>43647</v>
      </c>
      <c r="C32" s="64">
        <v>43738</v>
      </c>
      <c r="D32" s="69" t="s">
        <v>362</v>
      </c>
      <c r="E32" s="68" t="s">
        <v>374</v>
      </c>
      <c r="F32" s="49" t="s">
        <v>364</v>
      </c>
      <c r="G32" s="55" t="s">
        <v>375</v>
      </c>
      <c r="H32" s="49" t="s">
        <v>376</v>
      </c>
      <c r="I32" s="49" t="s">
        <v>367</v>
      </c>
      <c r="J32" s="49" t="s">
        <v>368</v>
      </c>
      <c r="K32" s="49">
        <v>1</v>
      </c>
      <c r="L32" s="55">
        <v>100</v>
      </c>
      <c r="M32" s="55">
        <v>0</v>
      </c>
      <c r="N32" s="62">
        <v>0</v>
      </c>
      <c r="O32" s="54" t="s">
        <v>369</v>
      </c>
      <c r="P32" s="54" t="s">
        <v>370</v>
      </c>
      <c r="Q32" s="67" t="s">
        <v>377</v>
      </c>
      <c r="R32" s="64">
        <v>43753</v>
      </c>
      <c r="S32" s="64">
        <v>43738</v>
      </c>
      <c r="T32" s="67"/>
    </row>
  </sheetData>
  <sheetProtection/>
  <autoFilter ref="A3:T3"/>
  <mergeCells count="1">
    <mergeCell ref="E1:H2"/>
  </mergeCells>
  <printOptions/>
  <pageMargins left="0.7" right="0.7" top="0.75" bottom="0.75" header="0.3" footer="0.3"/>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Soporte</dc:creator>
  <cp:keywords/>
  <dc:description/>
  <cp:lastModifiedBy>Soporte</cp:lastModifiedBy>
  <dcterms:created xsi:type="dcterms:W3CDTF">2018-07-30T19:46:51Z</dcterms:created>
  <dcterms:modified xsi:type="dcterms:W3CDTF">2019-12-12T15:12:50Z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