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ownloads\1 trimestre  2022 obras\"/>
    </mc:Choice>
  </mc:AlternateContent>
  <bookViews>
    <workbookView xWindow="0" yWindow="0" windowWidth="28800" windowHeight="12435" tabRatio="859" firstSheet="3" activeTab="5"/>
  </bookViews>
  <sheets>
    <sheet name="Caratula" sheetId="65" r:id="rId1"/>
    <sheet name="Matriz" sheetId="104" r:id="rId2"/>
    <sheet name="Hoja1" sheetId="135" state="hidden" r:id="rId3"/>
    <sheet name="Resumen_Ejecutivo" sheetId="106" r:id="rId4"/>
    <sheet name="PPI" sheetId="98" r:id="rId5"/>
    <sheet name="A-PP" sheetId="136" r:id="rId6"/>
    <sheet name="AP_RF 111120 FISCALES" sheetId="144" r:id="rId7"/>
    <sheet name="AP_RF 15O220 PART.FED." sheetId="145" r:id="rId8"/>
    <sheet name="AP_RF 15O320  PART.FED." sheetId="146" r:id="rId9"/>
    <sheet name="AP_RF 15O520  PART.FED." sheetId="147" r:id="rId10"/>
    <sheet name="AP_RF 15O620  PART.FED." sheetId="148" r:id="rId11"/>
    <sheet name="AP_RF 15OB20  PART.FED." sheetId="149" r:id="rId12"/>
    <sheet name="AP_RF 15OG20  PART.FED." sheetId="150" r:id="rId13"/>
    <sheet name="AP_RF 25P120 FORTAMUN" sheetId="151" r:id="rId14"/>
    <sheet name="AP_RF 25P620 FAIS" sheetId="152" r:id="rId15"/>
    <sheet name="PPA" sheetId="143" r:id="rId16"/>
    <sheet name="ECG" sheetId="5" r:id="rId17"/>
    <sheet name="EPC" sheetId="54" r:id="rId18"/>
    <sheet name="ADS-1" sheetId="22" r:id="rId19"/>
    <sheet name="ADS-2" sheetId="53" r:id="rId20"/>
    <sheet name="SAP" sheetId="26" r:id="rId21"/>
    <sheet name="FIC" sheetId="86" r:id="rId22"/>
    <sheet name="AP-FAFA" sheetId="113" r:id="rId23"/>
    <sheet name="Formato 6d" sheetId="97" r:id="rId24"/>
    <sheet name="CG" sheetId="138" state="hidden" r:id="rId25"/>
    <sheet name="CAT_PPI" sheetId="140" state="hidden" r:id="rId26"/>
    <sheet name="CAT_PP" sheetId="141" state="hidden" r:id="rId27"/>
    <sheet name="CAT_CONSO" sheetId="142"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EJE1" localSheetId="24">[1]INICIO!$Y$166:$Y$186</definedName>
    <definedName name="______________EJE1">[2]INICIO!$Y$166:$Y$186</definedName>
    <definedName name="______________EJE2" localSheetId="24">[1]INICIO!$Y$188:$Y$229</definedName>
    <definedName name="______________EJE2">[2]INICIO!$Y$188:$Y$229</definedName>
    <definedName name="______________EJE3" localSheetId="24">[1]INICIO!$Y$231:$Y$247</definedName>
    <definedName name="______________EJE3">[2]INICIO!$Y$231:$Y$247</definedName>
    <definedName name="______________EJE4" localSheetId="24">[1]INICIO!$Y$249:$Y$272</definedName>
    <definedName name="______________EJE4">[2]INICIO!$Y$249:$Y$272</definedName>
    <definedName name="______________EJE5" localSheetId="24">[1]INICIO!$Y$274:$Y$287</definedName>
    <definedName name="______________EJE5">[2]INICIO!$Y$274:$Y$287</definedName>
    <definedName name="______________EJE7" localSheetId="24">[1]INICIO!$Y$316:$Y$356</definedName>
    <definedName name="______________EJE7">[2]INICIO!$Y$316:$Y$356</definedName>
    <definedName name="_____________EJE6" localSheetId="24">[1]INICIO!$Y$289:$Y$314</definedName>
    <definedName name="_____________EJE6">[2]INICIO!$Y$289:$Y$314</definedName>
    <definedName name="____________EJE1" localSheetId="24">[1]INICIO!$Y$166:$Y$186</definedName>
    <definedName name="____________EJE1">[2]INICIO!$Y$166:$Y$186</definedName>
    <definedName name="____________EJE2" localSheetId="24">[1]INICIO!$Y$188:$Y$229</definedName>
    <definedName name="____________EJE2">[2]INICIO!$Y$188:$Y$229</definedName>
    <definedName name="____________EJE3" localSheetId="24">[1]INICIO!$Y$231:$Y$247</definedName>
    <definedName name="____________EJE3">[2]INICIO!$Y$231:$Y$247</definedName>
    <definedName name="____________EJE4" localSheetId="24">[1]INICIO!$Y$249:$Y$272</definedName>
    <definedName name="____________EJE4">[2]INICIO!$Y$249:$Y$272</definedName>
    <definedName name="____________EJE5" localSheetId="24">[1]INICIO!$Y$274:$Y$287</definedName>
    <definedName name="____________EJE5">[2]INICIO!$Y$274:$Y$287</definedName>
    <definedName name="____________EJE7" localSheetId="24">[1]INICIO!$Y$316:$Y$356</definedName>
    <definedName name="____________EJE7">[2]INICIO!$Y$316:$Y$356</definedName>
    <definedName name="___________EJE6" localSheetId="24">[1]INICIO!$Y$289:$Y$314</definedName>
    <definedName name="___________EJE6">[2]INICIO!$Y$289:$Y$314</definedName>
    <definedName name="__________EJE1" localSheetId="24">[1]INICIO!$Y$166:$Y$186</definedName>
    <definedName name="__________EJE1">[2]INICIO!$Y$166:$Y$186</definedName>
    <definedName name="__________EJE2" localSheetId="24">[1]INICIO!$Y$188:$Y$229</definedName>
    <definedName name="__________EJE2">[2]INICIO!$Y$188:$Y$229</definedName>
    <definedName name="__________EJE3" localSheetId="24">[1]INICIO!$Y$231:$Y$247</definedName>
    <definedName name="__________EJE3">[2]INICIO!$Y$231:$Y$247</definedName>
    <definedName name="__________EJE4" localSheetId="24">[1]INICIO!$Y$249:$Y$272</definedName>
    <definedName name="__________EJE4">[2]INICIO!$Y$249:$Y$272</definedName>
    <definedName name="__________EJE5" localSheetId="24">[1]INICIO!$Y$274:$Y$287</definedName>
    <definedName name="__________EJE5">[2]INICIO!$Y$274:$Y$287</definedName>
    <definedName name="__________EJE6" localSheetId="24">[1]INICIO!$Y$289:$Y$314</definedName>
    <definedName name="__________EJE6">[2]INICIO!$Y$289:$Y$314</definedName>
    <definedName name="__________EJE7" localSheetId="24">[1]INICIO!$Y$316:$Y$356</definedName>
    <definedName name="__________EJE7">[2]INICIO!$Y$316:$Y$356</definedName>
    <definedName name="________EJE1" localSheetId="24">[1]INICIO!$Y$166:$Y$186</definedName>
    <definedName name="________EJE1">[2]INICIO!$Y$166:$Y$186</definedName>
    <definedName name="________EJE2" localSheetId="24">[1]INICIO!$Y$188:$Y$229</definedName>
    <definedName name="________EJE2">[2]INICIO!$Y$188:$Y$229</definedName>
    <definedName name="________EJE3" localSheetId="24">[1]INICIO!$Y$231:$Y$247</definedName>
    <definedName name="________EJE3">[2]INICIO!$Y$231:$Y$247</definedName>
    <definedName name="________EJE4" localSheetId="24">[1]INICIO!$Y$249:$Y$272</definedName>
    <definedName name="________EJE4">[2]INICIO!$Y$249:$Y$272</definedName>
    <definedName name="________EJE5" localSheetId="24">[1]INICIO!$Y$274:$Y$287</definedName>
    <definedName name="________EJE5">[2]INICIO!$Y$274:$Y$287</definedName>
    <definedName name="________EJE6" localSheetId="24">[1]INICIO!$Y$289:$Y$314</definedName>
    <definedName name="________EJE6">[2]INICIO!$Y$289:$Y$314</definedName>
    <definedName name="________EJE7" localSheetId="24">[1]INICIO!$Y$316:$Y$356</definedName>
    <definedName name="________EJE7">[2]INICIO!$Y$316:$Y$356</definedName>
    <definedName name="_______EJE1" localSheetId="4">[3]INICIO!$Y$166:$Y$186</definedName>
    <definedName name="_______EJE1">[4]INICIO!$Y$166:$Y$186</definedName>
    <definedName name="_______EJE2" localSheetId="4">[3]INICIO!$Y$188:$Y$229</definedName>
    <definedName name="_______EJE2">[4]INICIO!$Y$188:$Y$229</definedName>
    <definedName name="_______EJE3" localSheetId="4">[3]INICIO!$Y$231:$Y$247</definedName>
    <definedName name="_______EJE3">[4]INICIO!$Y$231:$Y$247</definedName>
    <definedName name="_______EJE4" localSheetId="4">[3]INICIO!$Y$249:$Y$272</definedName>
    <definedName name="_______EJE4">[4]INICIO!$Y$249:$Y$272</definedName>
    <definedName name="_______EJE5" localSheetId="4">[3]INICIO!$Y$274:$Y$287</definedName>
    <definedName name="_______EJE5">[4]INICIO!$Y$274:$Y$287</definedName>
    <definedName name="_______EJE6" localSheetId="4">[3]INICIO!$Y$289:$Y$314</definedName>
    <definedName name="_______EJE6">[4]INICIO!$Y$289:$Y$314</definedName>
    <definedName name="_______EJE7" localSheetId="4">[3]INICIO!$Y$316:$Y$356</definedName>
    <definedName name="_______EJE7">[4]INICIO!$Y$316:$Y$356</definedName>
    <definedName name="______EJE1" localSheetId="4">[3]INICIO!$Y$166:$Y$186</definedName>
    <definedName name="______EJE1">[4]INICIO!$Y$166:$Y$186</definedName>
    <definedName name="______EJE2" localSheetId="4">[3]INICIO!$Y$188:$Y$229</definedName>
    <definedName name="______EJE2">[4]INICIO!$Y$188:$Y$229</definedName>
    <definedName name="______EJE3" localSheetId="4">[3]INICIO!$Y$231:$Y$247</definedName>
    <definedName name="______EJE3">[4]INICIO!$Y$231:$Y$247</definedName>
    <definedName name="______EJE4" localSheetId="4">[3]INICIO!$Y$249:$Y$272</definedName>
    <definedName name="______EJE4">[4]INICIO!$Y$249:$Y$272</definedName>
    <definedName name="______EJE5" localSheetId="4">[3]INICIO!$Y$274:$Y$287</definedName>
    <definedName name="______EJE5">[4]INICIO!$Y$274:$Y$287</definedName>
    <definedName name="______EJE6" localSheetId="4">[3]INICIO!$Y$289:$Y$314</definedName>
    <definedName name="______EJE6">[4]INICIO!$Y$289:$Y$314</definedName>
    <definedName name="______EJE7" localSheetId="4">[3]INICIO!$Y$316:$Y$356</definedName>
    <definedName name="______EJE7">[4]INICIO!$Y$316:$Y$356</definedName>
    <definedName name="_____EJE1" localSheetId="4">[3]INICIO!$Y$166:$Y$186</definedName>
    <definedName name="_____EJE1">[4]INICIO!$Y$166:$Y$186</definedName>
    <definedName name="_____EJE2" localSheetId="4">[3]INICIO!$Y$188:$Y$229</definedName>
    <definedName name="_____EJE2">[4]INICIO!$Y$188:$Y$229</definedName>
    <definedName name="_____EJE3" localSheetId="4">[3]INICIO!$Y$231:$Y$247</definedName>
    <definedName name="_____EJE3">[4]INICIO!$Y$231:$Y$247</definedName>
    <definedName name="_____EJE4" localSheetId="4">[3]INICIO!$Y$249:$Y$272</definedName>
    <definedName name="_____EJE4">[4]INICIO!$Y$249:$Y$272</definedName>
    <definedName name="_____EJE5" localSheetId="4">[3]INICIO!$Y$274:$Y$287</definedName>
    <definedName name="_____EJE5">[4]INICIO!$Y$274:$Y$287</definedName>
    <definedName name="_____EJE6" localSheetId="4">[3]INICIO!$Y$289:$Y$314</definedName>
    <definedName name="_____EJE6">[4]INICIO!$Y$289:$Y$314</definedName>
    <definedName name="_____EJE7" localSheetId="4">[3]INICIO!$Y$316:$Y$356</definedName>
    <definedName name="_____EJE7">[4]INICIO!$Y$316:$Y$356</definedName>
    <definedName name="____EJE1" localSheetId="24">[1]INICIO!$Y$166:$Y$186</definedName>
    <definedName name="____EJE1">[2]INICIO!$Y$166:$Y$186</definedName>
    <definedName name="____EJE2" localSheetId="24">[1]INICIO!$Y$188:$Y$229</definedName>
    <definedName name="____EJE2">[2]INICIO!$Y$188:$Y$229</definedName>
    <definedName name="____EJE3" localSheetId="24">[1]INICIO!$Y$231:$Y$247</definedName>
    <definedName name="____EJE3">[2]INICIO!$Y$231:$Y$247</definedName>
    <definedName name="____EJE4" localSheetId="24">[1]INICIO!$Y$249:$Y$272</definedName>
    <definedName name="____EJE4">[2]INICIO!$Y$249:$Y$272</definedName>
    <definedName name="____EJE5" localSheetId="24">[1]INICIO!$Y$274:$Y$287</definedName>
    <definedName name="____EJE5">[2]INICIO!$Y$274:$Y$287</definedName>
    <definedName name="____EJE6" localSheetId="24">[1]INICIO!$Y$289:$Y$314</definedName>
    <definedName name="____EJE6">[2]INICIO!$Y$289:$Y$314</definedName>
    <definedName name="____EJE7" localSheetId="24">[1]INICIO!$Y$316:$Y$356</definedName>
    <definedName name="____EJE7">[2]INICIO!$Y$316:$Y$356</definedName>
    <definedName name="___EJE1" localSheetId="5">[4]INICIO!$Y$166:$Y$186</definedName>
    <definedName name="___EJE1" localSheetId="24">[1]INICIO!$Y$166:$Y$186</definedName>
    <definedName name="___EJE1" localSheetId="4">[3]INICIO!$Y$166:$Y$186</definedName>
    <definedName name="___EJE1">[2]INICIO!$Y$166:$Y$186</definedName>
    <definedName name="___EJE2" localSheetId="5">[4]INICIO!$Y$188:$Y$229</definedName>
    <definedName name="___EJE2" localSheetId="24">[1]INICIO!$Y$188:$Y$229</definedName>
    <definedName name="___EJE2" localSheetId="4">[3]INICIO!$Y$188:$Y$229</definedName>
    <definedName name="___EJE2">[2]INICIO!$Y$188:$Y$229</definedName>
    <definedName name="___EJE3" localSheetId="5">[4]INICIO!$Y$231:$Y$247</definedName>
    <definedName name="___EJE3" localSheetId="24">[1]INICIO!$Y$231:$Y$247</definedName>
    <definedName name="___EJE3" localSheetId="4">[3]INICIO!$Y$231:$Y$247</definedName>
    <definedName name="___EJE3">[2]INICIO!$Y$231:$Y$247</definedName>
    <definedName name="___EJE4" localSheetId="5">[4]INICIO!$Y$249:$Y$272</definedName>
    <definedName name="___EJE4" localSheetId="24">[1]INICIO!$Y$249:$Y$272</definedName>
    <definedName name="___EJE4" localSheetId="4">[3]INICIO!$Y$249:$Y$272</definedName>
    <definedName name="___EJE4">[2]INICIO!$Y$249:$Y$272</definedName>
    <definedName name="___EJE5" localSheetId="5">[4]INICIO!$Y$274:$Y$287</definedName>
    <definedName name="___EJE5" localSheetId="24">[1]INICIO!$Y$274:$Y$287</definedName>
    <definedName name="___EJE5" localSheetId="4">[3]INICIO!$Y$274:$Y$287</definedName>
    <definedName name="___EJE5">[2]INICIO!$Y$274:$Y$287</definedName>
    <definedName name="___EJE6" localSheetId="5">[4]INICIO!$Y$289:$Y$314</definedName>
    <definedName name="___EJE6" localSheetId="24">[1]INICIO!$Y$289:$Y$314</definedName>
    <definedName name="___EJE6" localSheetId="4">[3]INICIO!$Y$289:$Y$314</definedName>
    <definedName name="___EJE6">[2]INICIO!$Y$289:$Y$314</definedName>
    <definedName name="___EJE7" localSheetId="5">[4]INICIO!$Y$316:$Y$356</definedName>
    <definedName name="___EJE7" localSheetId="24">[1]INICIO!$Y$316:$Y$356</definedName>
    <definedName name="___EJE7" localSheetId="4">[3]INICIO!$Y$316:$Y$356</definedName>
    <definedName name="___EJE7">[2]INICIO!$Y$316:$Y$356</definedName>
    <definedName name="__EJE1" localSheetId="5">[4]INICIO!$Y$166:$Y$186</definedName>
    <definedName name="__EJE1" localSheetId="24">[1]INICIO!$Y$166:$Y$186</definedName>
    <definedName name="__EJE1" localSheetId="4">[3]INICIO!$Y$166:$Y$186</definedName>
    <definedName name="__EJE1">[2]INICIO!$Y$166:$Y$186</definedName>
    <definedName name="__EJE2" localSheetId="5">[4]INICIO!$Y$188:$Y$229</definedName>
    <definedName name="__EJE2" localSheetId="24">[1]INICIO!$Y$188:$Y$229</definedName>
    <definedName name="__EJE2" localSheetId="4">[3]INICIO!$Y$188:$Y$229</definedName>
    <definedName name="__EJE2">[2]INICIO!$Y$188:$Y$229</definedName>
    <definedName name="__EJE3" localSheetId="5">[4]INICIO!$Y$231:$Y$247</definedName>
    <definedName name="__EJE3" localSheetId="24">[1]INICIO!$Y$231:$Y$247</definedName>
    <definedName name="__EJE3" localSheetId="4">[3]INICIO!$Y$231:$Y$247</definedName>
    <definedName name="__EJE3">[2]INICIO!$Y$231:$Y$247</definedName>
    <definedName name="__EJE4" localSheetId="5">[4]INICIO!$Y$249:$Y$272</definedName>
    <definedName name="__EJE4" localSheetId="24">[1]INICIO!$Y$249:$Y$272</definedName>
    <definedName name="__EJE4" localSheetId="4">[3]INICIO!$Y$249:$Y$272</definedName>
    <definedName name="__EJE4">[2]INICIO!$Y$249:$Y$272</definedName>
    <definedName name="__EJE5" localSheetId="5">[4]INICIO!$Y$274:$Y$287</definedName>
    <definedName name="__EJE5" localSheetId="24">[1]INICIO!$Y$274:$Y$287</definedName>
    <definedName name="__EJE5" localSheetId="4">[3]INICIO!$Y$274:$Y$287</definedName>
    <definedName name="__EJE5">[2]INICIO!$Y$274:$Y$287</definedName>
    <definedName name="__EJE6" localSheetId="5">[4]INICIO!$Y$289:$Y$314</definedName>
    <definedName name="__EJE6" localSheetId="24">[1]INICIO!$Y$289:$Y$314</definedName>
    <definedName name="__EJE6" localSheetId="4">[3]INICIO!$Y$289:$Y$314</definedName>
    <definedName name="__EJE6">[2]INICIO!$Y$289:$Y$314</definedName>
    <definedName name="__EJE7" localSheetId="5">[4]INICIO!$Y$316:$Y$356</definedName>
    <definedName name="__EJE7" localSheetId="24">[1]INICIO!$Y$316:$Y$356</definedName>
    <definedName name="__EJE7" localSheetId="4">[3]INICIO!$Y$316:$Y$356</definedName>
    <definedName name="__EJE7">[2]INICIO!$Y$316:$Y$356</definedName>
    <definedName name="_EJE1" localSheetId="5">[4]INICIO!$Y$166:$Y$186</definedName>
    <definedName name="_EJE1" localSheetId="24">[1]INICIO!$Y$166:$Y$186</definedName>
    <definedName name="_EJE1" localSheetId="4">[3]INICIO!$Y$166:$Y$186</definedName>
    <definedName name="_EJE1">[2]INICIO!$Y$166:$Y$186</definedName>
    <definedName name="_EJE2" localSheetId="5">[4]INICIO!$Y$188:$Y$229</definedName>
    <definedName name="_EJE2" localSheetId="24">[1]INICIO!$Y$188:$Y$229</definedName>
    <definedName name="_EJE2" localSheetId="4">[3]INICIO!$Y$188:$Y$229</definedName>
    <definedName name="_EJE2">[2]INICIO!$Y$188:$Y$229</definedName>
    <definedName name="_EJE3" localSheetId="5">[4]INICIO!$Y$231:$Y$247</definedName>
    <definedName name="_EJE3" localSheetId="24">[1]INICIO!$Y$231:$Y$247</definedName>
    <definedName name="_EJE3" localSheetId="4">[3]INICIO!$Y$231:$Y$247</definedName>
    <definedName name="_EJE3">[2]INICIO!$Y$231:$Y$247</definedName>
    <definedName name="_EJE4" localSheetId="5">[4]INICIO!$Y$249:$Y$272</definedName>
    <definedName name="_EJE4" localSheetId="24">[1]INICIO!$Y$249:$Y$272</definedName>
    <definedName name="_EJE4" localSheetId="4">[3]INICIO!$Y$249:$Y$272</definedName>
    <definedName name="_EJE4">[2]INICIO!$Y$249:$Y$272</definedName>
    <definedName name="_EJE5" localSheetId="5">[4]INICIO!$Y$274:$Y$287</definedName>
    <definedName name="_EJE5" localSheetId="24">[1]INICIO!$Y$274:$Y$287</definedName>
    <definedName name="_EJE5" localSheetId="4">[3]INICIO!$Y$274:$Y$287</definedName>
    <definedName name="_EJE5">[2]INICIO!$Y$274:$Y$287</definedName>
    <definedName name="_EJE6" localSheetId="5">[4]INICIO!$Y$289:$Y$314</definedName>
    <definedName name="_EJE6" localSheetId="24">[1]INICIO!$Y$289:$Y$314</definedName>
    <definedName name="_EJE6" localSheetId="4">[3]INICIO!$Y$289:$Y$314</definedName>
    <definedName name="_EJE6">[2]INICIO!$Y$289:$Y$314</definedName>
    <definedName name="_EJE7" localSheetId="5">[4]INICIO!$Y$316:$Y$356</definedName>
    <definedName name="_EJE7" localSheetId="24">[1]INICIO!$Y$316:$Y$356</definedName>
    <definedName name="_EJE7" localSheetId="4">[3]INICIO!$Y$316:$Y$356</definedName>
    <definedName name="_EJE7">[2]INICIO!$Y$316:$Y$356</definedName>
    <definedName name="_xlnm._FilterDatabase" localSheetId="27" hidden="1">CAT_CONSO!$A$1:$C$52</definedName>
    <definedName name="_xlnm._FilterDatabase" localSheetId="26" hidden="1">CAT_PP!$A$1:$B$1056</definedName>
    <definedName name="_xlnm._FilterDatabase" localSheetId="25" hidden="1">CAT_PPI!$A$1:$B$1656</definedName>
    <definedName name="_xlnm._FilterDatabase" localSheetId="2" hidden="1">Hoja1!$A$1:$D$4</definedName>
    <definedName name="_Toc256789589" localSheetId="17">EPC!$B$2</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22">#REF!</definedName>
    <definedName name="A" localSheetId="5">#REF!</definedName>
    <definedName name="A" localSheetId="24">#REF!</definedName>
    <definedName name="A" localSheetId="15">#REF!</definedName>
    <definedName name="A">#REF!</definedName>
    <definedName name="adys_tipo" localSheetId="5">[4]INICIO!$AR$24:$AR$27</definedName>
    <definedName name="adys_tipo" localSheetId="24">[1]INICIO!$AR$24:$AR$27</definedName>
    <definedName name="adys_tipo" localSheetId="4">[3]INICIO!$AR$24:$AR$27</definedName>
    <definedName name="adys_tipo">[2]INICIO!$AR$24:$AR$27</definedName>
    <definedName name="AI" localSheetId="5">[4]INICIO!$AU$5:$AW$543</definedName>
    <definedName name="AI" localSheetId="24">[1]INICIO!$AU$5:$AW$543</definedName>
    <definedName name="AI" localSheetId="4">[3]INICIO!$AU$5:$AW$543</definedName>
    <definedName name="AI">[2]INICIO!$AU$5:$AW$543</definedName>
    <definedName name="_xlnm.Print_Area" localSheetId="19">'ADS-2'!$A$1:$J$26</definedName>
    <definedName name="_xlnm.Print_Area" localSheetId="6">'AP_RF 111120 FISCALES'!$A$1:$L$55</definedName>
    <definedName name="_xlnm.Print_Area" localSheetId="7">'AP_RF 15O220 PART.FED.'!$A$1:$L$55</definedName>
    <definedName name="_xlnm.Print_Area" localSheetId="8">'AP_RF 15O320  PART.FED.'!$A$1:$T$56</definedName>
    <definedName name="_xlnm.Print_Area" localSheetId="9">'AP_RF 15O520  PART.FED.'!$A$1:$T$56</definedName>
    <definedName name="_xlnm.Print_Area" localSheetId="10">'AP_RF 15O620  PART.FED.'!$A$1:$L$56</definedName>
    <definedName name="_xlnm.Print_Area" localSheetId="11">'AP_RF 15OB20  PART.FED.'!$A$1:$T$57</definedName>
    <definedName name="_xlnm.Print_Area" localSheetId="12">'AP_RF 15OG20  PART.FED.'!$A$1:$L$55</definedName>
    <definedName name="_xlnm.Print_Area" localSheetId="13">'AP_RF 25P120 FORTAMUN'!$A$1:$L$55</definedName>
    <definedName name="_xlnm.Print_Area" localSheetId="14">'AP_RF 25P620 FAIS'!$A$1:$L$55</definedName>
    <definedName name="_xlnm.Print_Area" localSheetId="22">'AP-FAFA'!$A$1:$P$32</definedName>
    <definedName name="_xlnm.Print_Area" localSheetId="5">'A-PP'!$A$1:$M$21</definedName>
    <definedName name="_xlnm.Print_Area" localSheetId="0">Caratula!$A$1:$S$28</definedName>
    <definedName name="_xlnm.Print_Area" localSheetId="16">ECG!$A$1:$M$65</definedName>
    <definedName name="_xlnm.Print_Area" localSheetId="17">EPC!$A$1:$M$32</definedName>
    <definedName name="_xlnm.Print_Area" localSheetId="21">FIC!$A$1:$F$29</definedName>
    <definedName name="_xlnm.Print_Area" localSheetId="23">'Formato 6d'!$A$1:$J$39</definedName>
    <definedName name="_xlnm.Print_Area" localSheetId="1">Matriz!$A$1:$I$33</definedName>
    <definedName name="_xlnm.Print_Area" localSheetId="15">PPA!$A$1:$S$42</definedName>
    <definedName name="_xlnm.Print_Area" localSheetId="4">PPI!$A$1:$O$18</definedName>
    <definedName name="_xlnm.Print_Area" localSheetId="3">Resumen_Ejecutivo!$A$1:$G$28</definedName>
    <definedName name="_xlnm.Print_Area" localSheetId="20">SAP!$A$1:$K$34</definedName>
    <definedName name="CAPIT" localSheetId="6">#REF!</definedName>
    <definedName name="CAPIT" localSheetId="8">#REF!</definedName>
    <definedName name="CAPIT" localSheetId="9">#REF!</definedName>
    <definedName name="CAPIT" localSheetId="10">#REF!</definedName>
    <definedName name="CAPIT" localSheetId="11">#REF!</definedName>
    <definedName name="CAPIT" localSheetId="12">#REF!</definedName>
    <definedName name="CAPIT" localSheetId="13">#REF!</definedName>
    <definedName name="CAPIT" localSheetId="14">#REF!</definedName>
    <definedName name="CAPIT" localSheetId="22">#REF!</definedName>
    <definedName name="CAPIT" localSheetId="5">#REF!</definedName>
    <definedName name="CAPIT" localSheetId="24">#REF!</definedName>
    <definedName name="CAPIT" localSheetId="23">#REF!</definedName>
    <definedName name="CAPIT" localSheetId="1">#REF!</definedName>
    <definedName name="CAPIT" localSheetId="15">#REF!</definedName>
    <definedName name="CAPIT" localSheetId="4">#REF!</definedName>
    <definedName name="CAPIT" localSheetId="3">#REF!</definedName>
    <definedName name="CAPIT">#REF!</definedName>
    <definedName name="CENPAR" localSheetId="6">#REF!</definedName>
    <definedName name="CENPAR" localSheetId="8">#REF!</definedName>
    <definedName name="CENPAR" localSheetId="9">#REF!</definedName>
    <definedName name="CENPAR" localSheetId="10">#REF!</definedName>
    <definedName name="CENPAR" localSheetId="11">#REF!</definedName>
    <definedName name="CENPAR" localSheetId="12">#REF!</definedName>
    <definedName name="CENPAR" localSheetId="13">#REF!</definedName>
    <definedName name="CENPAR" localSheetId="14">#REF!</definedName>
    <definedName name="CENPAR" localSheetId="22">#REF!</definedName>
    <definedName name="CENPAR" localSheetId="5">#REF!</definedName>
    <definedName name="CENPAR" localSheetId="24">#REF!</definedName>
    <definedName name="CENPAR" localSheetId="23">#REF!</definedName>
    <definedName name="CENPAR" localSheetId="1">#REF!</definedName>
    <definedName name="CENPAR" localSheetId="15">#REF!</definedName>
    <definedName name="CENPAR" localSheetId="4">#REF!</definedName>
    <definedName name="CENPAR" localSheetId="3">#REF!</definedName>
    <definedName name="CENPAR">#REF!</definedName>
    <definedName name="datos" localSheetId="5">OFFSET([5]datos!$A$1,0,0,COUNTA([5]datos!$A$1:$A$65536),23)</definedName>
    <definedName name="datos" localSheetId="24">OFFSET([6]datos!$A$1,0,0,COUNTA([6]datos!$A$1:$A$65536),23)</definedName>
    <definedName name="datos" localSheetId="4">OFFSET([7]datos!$A$1,0,0,COUNTA([7]datos!$A$1:$A$65536),23)</definedName>
    <definedName name="datos">OFFSET([8]datos!$A$1,0,0,COUNTA([8]datos!$A$1:$A$65536),23)</definedName>
    <definedName name="dc" localSheetId="6">#REF!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22">#REF!</definedName>
    <definedName name="dc" localSheetId="5">#REF!</definedName>
    <definedName name="dc" localSheetId="24">#REF!</definedName>
    <definedName name="dc" localSheetId="23">#REF!</definedName>
    <definedName name="dc" localSheetId="1">#REF!</definedName>
    <definedName name="dc" localSheetId="15">#REF!</definedName>
    <definedName name="dc" localSheetId="4">#REF!</definedName>
    <definedName name="dc" localSheetId="3">#REF!</definedName>
    <definedName name="dc">#REF!</definedName>
    <definedName name="DEFAULT" localSheetId="5">[4]INICIO!$AA$10</definedName>
    <definedName name="DEFAULT" localSheetId="24">[1]INICIO!$AA$10</definedName>
    <definedName name="DEFAULT" localSheetId="4">[3]INICIO!$AA$10</definedName>
    <definedName name="DEFAULT">[2]INICIO!$AA$10</definedName>
    <definedName name="DEUDA" localSheetId="6">#REF!</definedName>
    <definedName name="DEUDA" localSheetId="8">#REF!</definedName>
    <definedName name="DEUDA" localSheetId="9">#REF!</definedName>
    <definedName name="DEUDA" localSheetId="10">#REF!</definedName>
    <definedName name="DEUDA" localSheetId="11">#REF!</definedName>
    <definedName name="DEUDA" localSheetId="12">#REF!</definedName>
    <definedName name="DEUDA" localSheetId="13">#REF!</definedName>
    <definedName name="DEUDA" localSheetId="14">#REF!</definedName>
    <definedName name="DEUDA" localSheetId="22">#REF!</definedName>
    <definedName name="DEUDA" localSheetId="5">#REF!</definedName>
    <definedName name="DEUDA" localSheetId="24">#REF!</definedName>
    <definedName name="DEUDA" localSheetId="23">#REF!</definedName>
    <definedName name="DEUDA" localSheetId="1">#REF!</definedName>
    <definedName name="DEUDA" localSheetId="15">#REF!</definedName>
    <definedName name="DEUDA" localSheetId="4">#REF!</definedName>
    <definedName name="DEUDA" localSheetId="3">#REF!</definedName>
    <definedName name="DEUDA">#REF!</definedName>
    <definedName name="egvb" localSheetId="6">#REF!</definedName>
    <definedName name="egvb" localSheetId="8">#REF!</definedName>
    <definedName name="egvb" localSheetId="9">#REF!</definedName>
    <definedName name="egvb" localSheetId="10">#REF!</definedName>
    <definedName name="egvb" localSheetId="11">#REF!</definedName>
    <definedName name="egvb" localSheetId="12">#REF!</definedName>
    <definedName name="egvb" localSheetId="13">#REF!</definedName>
    <definedName name="egvb" localSheetId="14">#REF!</definedName>
    <definedName name="egvb" localSheetId="22">#REF!</definedName>
    <definedName name="egvb" localSheetId="5">#REF!</definedName>
    <definedName name="egvb" localSheetId="24">#REF!</definedName>
    <definedName name="egvb" localSheetId="23">#REF!</definedName>
    <definedName name="egvb" localSheetId="1">#REF!</definedName>
    <definedName name="egvb" localSheetId="15">#REF!</definedName>
    <definedName name="egvb" localSheetId="4">#REF!</definedName>
    <definedName name="egvb" localSheetId="3">#REF!</definedName>
    <definedName name="egvb">#REF!</definedName>
    <definedName name="EJER" localSheetId="6">#REF!</definedName>
    <definedName name="EJER" localSheetId="8">#REF!</definedName>
    <definedName name="EJER" localSheetId="9">#REF!</definedName>
    <definedName name="EJER" localSheetId="10">#REF!</definedName>
    <definedName name="EJER" localSheetId="11">#REF!</definedName>
    <definedName name="EJER" localSheetId="12">#REF!</definedName>
    <definedName name="EJER" localSheetId="13">#REF!</definedName>
    <definedName name="EJER" localSheetId="14">#REF!</definedName>
    <definedName name="EJER" localSheetId="22">#REF!</definedName>
    <definedName name="EJER" localSheetId="5">#REF!</definedName>
    <definedName name="EJER" localSheetId="24">#REF!</definedName>
    <definedName name="EJER" localSheetId="23">#REF!</definedName>
    <definedName name="EJER" localSheetId="1">#REF!</definedName>
    <definedName name="EJER" localSheetId="15">#REF!</definedName>
    <definedName name="EJER" localSheetId="4">#REF!</definedName>
    <definedName name="EJER" localSheetId="3">#REF!</definedName>
    <definedName name="EJER">#REF!</definedName>
    <definedName name="EJES" localSheetId="5">[4]INICIO!$Y$151:$Y$157</definedName>
    <definedName name="EJES" localSheetId="24">[1]INICIO!$Y$151:$Y$157</definedName>
    <definedName name="EJES" localSheetId="4">[3]INICIO!$Y$151:$Y$157</definedName>
    <definedName name="EJES">[2]INICIO!$Y$151:$Y$157</definedName>
    <definedName name="ENFPEM" localSheetId="6">#REF!</definedName>
    <definedName name="ENFPEM" localSheetId="8">#REF!</definedName>
    <definedName name="ENFPEM" localSheetId="9">#REF!</definedName>
    <definedName name="ENFPEM" localSheetId="10">#REF!</definedName>
    <definedName name="ENFPEM" localSheetId="11">#REF!</definedName>
    <definedName name="ENFPEM" localSheetId="12">#REF!</definedName>
    <definedName name="ENFPEM" localSheetId="13">#REF!</definedName>
    <definedName name="ENFPEM" localSheetId="14">#REF!</definedName>
    <definedName name="ENFPEM" localSheetId="22">#REF!</definedName>
    <definedName name="ENFPEM" localSheetId="5">#REF!</definedName>
    <definedName name="ENFPEM" localSheetId="24">#REF!</definedName>
    <definedName name="ENFPEM" localSheetId="23">#REF!</definedName>
    <definedName name="ENFPEM" localSheetId="1">#REF!</definedName>
    <definedName name="ENFPEM" localSheetId="15">#REF!</definedName>
    <definedName name="ENFPEM" localSheetId="3">#REF!</definedName>
    <definedName name="ENFPEM">#REF!</definedName>
    <definedName name="fidco" localSheetId="6">[9]INICIO!#REF!</definedName>
    <definedName name="fidco" localSheetId="8">[9]INICIO!#REF!</definedName>
    <definedName name="fidco" localSheetId="9">[9]INICIO!#REF!</definedName>
    <definedName name="fidco" localSheetId="10">[9]INICIO!#REF!</definedName>
    <definedName name="fidco" localSheetId="11">[9]INICIO!#REF!</definedName>
    <definedName name="fidco" localSheetId="12">[9]INICIO!#REF!</definedName>
    <definedName name="fidco" localSheetId="13">[9]INICIO!#REF!</definedName>
    <definedName name="fidco" localSheetId="14">[9]INICIO!#REF!</definedName>
    <definedName name="fidco" localSheetId="22">[9]INICIO!#REF!</definedName>
    <definedName name="fidco" localSheetId="5">[9]INICIO!#REF!</definedName>
    <definedName name="fidco" localSheetId="24">[9]INICIO!#REF!</definedName>
    <definedName name="fidco" localSheetId="1">[9]INICIO!#REF!</definedName>
    <definedName name="fidco" localSheetId="15">[9]INICIO!#REF!</definedName>
    <definedName name="fidco" localSheetId="3">[9]INICIO!#REF!</definedName>
    <definedName name="fidco">[9]INICIO!#REF!</definedName>
    <definedName name="FIDCOS" localSheetId="5">[4]INICIO!$DH$5:$DI$96</definedName>
    <definedName name="FIDCOS" localSheetId="24">[1]INICIO!$DH$5:$DI$96</definedName>
    <definedName name="FIDCOS" localSheetId="4">[3]INICIO!$DH$5:$DI$96</definedName>
    <definedName name="FIDCOS">[2]INICIO!$DH$5:$DI$96</definedName>
    <definedName name="FPC" localSheetId="5">[4]INICIO!$DE$5:$DF$96</definedName>
    <definedName name="FPC" localSheetId="24">[1]INICIO!$DE$5:$DF$96</definedName>
    <definedName name="FPC" localSheetId="4">[3]INICIO!$DE$5:$DF$96</definedName>
    <definedName name="FPC">[2]INICIO!$DE$5:$DF$96</definedName>
    <definedName name="gasto_gci" localSheetId="5">[4]INICIO!$AO$48:$AO$49</definedName>
    <definedName name="gasto_gci" localSheetId="24">[1]INICIO!$AO$48:$AO$49</definedName>
    <definedName name="gasto_gci" localSheetId="4">[3]INICIO!$AO$48:$AO$49</definedName>
    <definedName name="gasto_gci">[2]INICIO!$AO$48:$AO$49</definedName>
    <definedName name="KEY" localSheetId="4">[10]cats!$A$1:$B$9</definedName>
    <definedName name="KEY">[11]cats!$A$1:$B$9</definedName>
    <definedName name="LABEL" localSheetId="5">[5]INICIO!$AY$5:$AZ$97</definedName>
    <definedName name="LABEL" localSheetId="24">[6]INICIO!$AY$5:$AZ$97</definedName>
    <definedName name="LABEL" localSheetId="4">[7]INICIO!$AY$5:$AZ$97</definedName>
    <definedName name="LABEL">[8]INICIO!$AY$5:$AZ$97</definedName>
    <definedName name="label1g" localSheetId="5">[4]INICIO!$AA$19</definedName>
    <definedName name="label1g" localSheetId="24">[1]INICIO!$AA$19</definedName>
    <definedName name="label1g" localSheetId="4">[3]INICIO!$AA$19</definedName>
    <definedName name="label1g">[2]INICIO!$AA$19</definedName>
    <definedName name="label1S" localSheetId="5">[4]INICIO!$AA$22</definedName>
    <definedName name="label1S" localSheetId="24">[1]INICIO!$AA$22</definedName>
    <definedName name="label1S" localSheetId="4">[3]INICIO!$AA$22</definedName>
    <definedName name="label1S">[2]INICIO!$AA$22</definedName>
    <definedName name="label2g" localSheetId="5">[4]INICIO!$AA$20</definedName>
    <definedName name="label2g" localSheetId="24">[1]INICIO!$AA$20</definedName>
    <definedName name="label2g" localSheetId="4">[3]INICIO!$AA$20</definedName>
    <definedName name="label2g">[2]INICIO!$AA$20</definedName>
    <definedName name="label2S" localSheetId="5">[4]INICIO!$AA$23</definedName>
    <definedName name="label2S" localSheetId="24">[1]INICIO!$AA$23</definedName>
    <definedName name="label2S" localSheetId="4">[3]INICIO!$AA$23</definedName>
    <definedName name="label2S">[2]INICIO!$AA$23</definedName>
    <definedName name="Líneadeacción" localSheetId="6">[8]INICIO!#REF!</definedName>
    <definedName name="Líneadeacción" localSheetId="7">[8]INICIO!#REF!</definedName>
    <definedName name="Líneadeacción" localSheetId="8">[8]INICIO!#REF!</definedName>
    <definedName name="Líneadeacción" localSheetId="9">[8]INICIO!#REF!</definedName>
    <definedName name="Líneadeacción" localSheetId="10">[8]INICIO!#REF!</definedName>
    <definedName name="Líneadeacción" localSheetId="11">[8]INICIO!#REF!</definedName>
    <definedName name="Líneadeacción" localSheetId="12">[8]INICIO!#REF!</definedName>
    <definedName name="Líneadeacción" localSheetId="13">[8]INICIO!#REF!</definedName>
    <definedName name="Líneadeacción" localSheetId="14">[8]INICIO!#REF!</definedName>
    <definedName name="Líneadeacción" localSheetId="22">[8]INICIO!#REF!</definedName>
    <definedName name="Líneadeacción" localSheetId="5">[5]INICIO!#REF!</definedName>
    <definedName name="Líneadeacción" localSheetId="24">[6]INICIO!#REF!</definedName>
    <definedName name="Líneadeacción" localSheetId="21">[8]INICIO!#REF!</definedName>
    <definedName name="Líneadeacción" localSheetId="23">[8]INICIO!#REF!</definedName>
    <definedName name="Líneadeacción" localSheetId="1">[8]INICIO!#REF!</definedName>
    <definedName name="Líneadeacción" localSheetId="15">[8]INICIO!#REF!</definedName>
    <definedName name="Líneadeacción" localSheetId="4">[7]INICIO!#REF!</definedName>
    <definedName name="Líneadeacción" localSheetId="3">[8]INICIO!#REF!</definedName>
    <definedName name="Líneadeacción">[8]INICIO!#REF!</definedName>
    <definedName name="LISTA_2016" localSheetId="6">#REF!</definedName>
    <definedName name="LISTA_2016" localSheetId="8">#REF!</definedName>
    <definedName name="LISTA_2016" localSheetId="9">#REF!</definedName>
    <definedName name="LISTA_2016" localSheetId="10">#REF!</definedName>
    <definedName name="LISTA_2016" localSheetId="11">#REF!</definedName>
    <definedName name="LISTA_2016" localSheetId="12">#REF!</definedName>
    <definedName name="LISTA_2016" localSheetId="13">#REF!</definedName>
    <definedName name="LISTA_2016" localSheetId="14">#REF!</definedName>
    <definedName name="LISTA_2016" localSheetId="22">#REF!</definedName>
    <definedName name="LISTA_2016" localSheetId="5">#REF!</definedName>
    <definedName name="LISTA_2016" localSheetId="24">#REF!</definedName>
    <definedName name="LISTA_2016" localSheetId="23">#REF!</definedName>
    <definedName name="LISTA_2016" localSheetId="1">#REF!</definedName>
    <definedName name="LISTA_2016" localSheetId="15">#REF!</definedName>
    <definedName name="LISTA_2016" localSheetId="3">#REF!</definedName>
    <definedName name="LISTA_2016">#REF!</definedName>
    <definedName name="lista_ai" localSheetId="5">[4]INICIO!$AO$55:$AO$96</definedName>
    <definedName name="lista_ai" localSheetId="24">[1]INICIO!$AO$55:$AO$96</definedName>
    <definedName name="lista_ai" localSheetId="4">[3]INICIO!$AO$55:$AO$96</definedName>
    <definedName name="lista_ai">[2]INICIO!$AO$55:$AO$96</definedName>
    <definedName name="lista_deleg" localSheetId="5">[4]INICIO!$AR$34:$AR$49</definedName>
    <definedName name="lista_deleg" localSheetId="24">[1]INICIO!$AR$34:$AR$49</definedName>
    <definedName name="lista_deleg" localSheetId="4">[3]INICIO!$AR$34:$AR$49</definedName>
    <definedName name="lista_deleg">[2]INICIO!$AR$34:$AR$49</definedName>
    <definedName name="lista_eppa" localSheetId="5">[4]INICIO!$AR$55:$AS$149</definedName>
    <definedName name="lista_eppa" localSheetId="24">[1]INICIO!$AR$55:$AS$149</definedName>
    <definedName name="lista_eppa" localSheetId="4">[3]INICIO!$AR$55:$AS$149</definedName>
    <definedName name="lista_eppa">[2]INICIO!$AR$55:$AS$149</definedName>
    <definedName name="LISTA_UR" localSheetId="5">[4]INICIO!$Y$4:$Z$93</definedName>
    <definedName name="LISTA_UR" localSheetId="24">[1]INICIO!$Y$4:$Z$93</definedName>
    <definedName name="LISTA_UR" localSheetId="4">[3]INICIO!$Y$4:$Z$93</definedName>
    <definedName name="LISTA_UR">[2]INICIO!$Y$4:$Z$93</definedName>
    <definedName name="MAPPEGS" localSheetId="6">[8]INICIO!#REF!</definedName>
    <definedName name="MAPPEGS" localSheetId="8">[8]INICIO!#REF!</definedName>
    <definedName name="MAPPEGS" localSheetId="9">[8]INICIO!#REF!</definedName>
    <definedName name="MAPPEGS" localSheetId="10">[8]INICIO!#REF!</definedName>
    <definedName name="MAPPEGS" localSheetId="11">[8]INICIO!#REF!</definedName>
    <definedName name="MAPPEGS" localSheetId="12">[8]INICIO!#REF!</definedName>
    <definedName name="MAPPEGS" localSheetId="13">[8]INICIO!#REF!</definedName>
    <definedName name="MAPPEGS" localSheetId="14">[8]INICIO!#REF!</definedName>
    <definedName name="MAPPEGS" localSheetId="22">[8]INICIO!#REF!</definedName>
    <definedName name="MAPPEGS" localSheetId="5">[5]INICIO!#REF!</definedName>
    <definedName name="MAPPEGS" localSheetId="24">[6]INICIO!#REF!</definedName>
    <definedName name="MAPPEGS" localSheetId="21">[8]INICIO!#REF!</definedName>
    <definedName name="MAPPEGS" localSheetId="23">[8]INICIO!#REF!</definedName>
    <definedName name="MAPPEGS" localSheetId="1">[8]INICIO!#REF!</definedName>
    <definedName name="MAPPEGS" localSheetId="15">[8]INICIO!#REF!</definedName>
    <definedName name="MAPPEGS" localSheetId="4">[7]INICIO!#REF!</definedName>
    <definedName name="MAPPEGS" localSheetId="3">[8]INICIO!#REF!</definedName>
    <definedName name="MAPPEGS">[8]INICIO!#REF!</definedName>
    <definedName name="MODIF" localSheetId="5">[4]datos!$U$2:$U$31674</definedName>
    <definedName name="MODIF" localSheetId="24">[1]datos!$U$2:$U$31674</definedName>
    <definedName name="MODIF" localSheetId="4">[3]datos!$U$2:$U$31674</definedName>
    <definedName name="MODIF">[2]datos!$U$2:$U$31674</definedName>
    <definedName name="MSG_ERROR1" localSheetId="5">[5]INICIO!$AA$11</definedName>
    <definedName name="MSG_ERROR1" localSheetId="24">[6]INICIO!$AA$11</definedName>
    <definedName name="MSG_ERROR1" localSheetId="4">[7]INICIO!$AA$11</definedName>
    <definedName name="MSG_ERROR1">[8]INICIO!$AA$11</definedName>
    <definedName name="MSG_ERROR2" localSheetId="5">[4]INICIO!$AA$12</definedName>
    <definedName name="MSG_ERROR2" localSheetId="24">[1]INICIO!$AA$12</definedName>
    <definedName name="MSG_ERROR2" localSheetId="4">[3]INICIO!$AA$12</definedName>
    <definedName name="MSG_ERROR2">[2]INICIO!$AA$12</definedName>
    <definedName name="OPCION2" localSheetId="19">[8]INICIO!#REF!</definedName>
    <definedName name="OPCION2" localSheetId="6">[8]INICIO!#REF!</definedName>
    <definedName name="OPCION2" localSheetId="7">[8]INICIO!#REF!</definedName>
    <definedName name="OPCION2" localSheetId="8">[8]INICIO!#REF!</definedName>
    <definedName name="OPCION2" localSheetId="9">[8]INICIO!#REF!</definedName>
    <definedName name="OPCION2" localSheetId="10">[8]INICIO!#REF!</definedName>
    <definedName name="OPCION2" localSheetId="11">[8]INICIO!#REF!</definedName>
    <definedName name="OPCION2" localSheetId="12">[8]INICIO!#REF!</definedName>
    <definedName name="OPCION2" localSheetId="13">[8]INICIO!#REF!</definedName>
    <definedName name="OPCION2" localSheetId="14">[8]INICIO!#REF!</definedName>
    <definedName name="OPCION2" localSheetId="22">[8]INICIO!#REF!</definedName>
    <definedName name="OPCION2" localSheetId="5">[5]INICIO!#REF!</definedName>
    <definedName name="OPCION2" localSheetId="24">[6]INICIO!#REF!</definedName>
    <definedName name="OPCION2" localSheetId="17">[8]INICIO!#REF!</definedName>
    <definedName name="OPCION2" localSheetId="21">[8]INICIO!#REF!</definedName>
    <definedName name="OPCION2" localSheetId="23">[8]INICIO!#REF!</definedName>
    <definedName name="OPCION2" localSheetId="1">[8]INICIO!#REF!</definedName>
    <definedName name="OPCION2" localSheetId="15">[8]INICIO!#REF!</definedName>
    <definedName name="OPCION2" localSheetId="4">[7]INICIO!#REF!</definedName>
    <definedName name="OPCION2" localSheetId="3">[8]INICIO!#REF!</definedName>
    <definedName name="OPCION2">[8]INICIO!#REF!</definedName>
    <definedName name="ORIG" localSheetId="5">[4]datos!$T$2:$T$31674</definedName>
    <definedName name="ORIG" localSheetId="24">[1]datos!$T$2:$T$31674</definedName>
    <definedName name="ORIG" localSheetId="4">[3]datos!$T$2:$T$31674</definedName>
    <definedName name="ORIG">[2]datos!$T$2:$T$31674</definedName>
    <definedName name="P" localSheetId="5">[4]INICIO!$AO$5:$AP$32</definedName>
    <definedName name="P" localSheetId="24">[1]INICIO!$AO$5:$AP$32</definedName>
    <definedName name="P" localSheetId="4">[3]INICIO!$AO$5:$AP$32</definedName>
    <definedName name="P">[2]INICIO!$AO$5:$AP$32</definedName>
    <definedName name="P_K" localSheetId="5">[4]INICIO!$AO$5:$AO$32</definedName>
    <definedName name="P_K" localSheetId="24">[1]INICIO!$AO$5:$AO$32</definedName>
    <definedName name="P_K" localSheetId="4">[3]INICIO!$AO$5:$AO$32</definedName>
    <definedName name="P_K">[2]INICIO!$AO$5:$AO$32</definedName>
    <definedName name="PE" localSheetId="5">[4]INICIO!$AR$5:$AS$16</definedName>
    <definedName name="PE" localSheetId="24">[1]INICIO!$AR$5:$AS$16</definedName>
    <definedName name="PE" localSheetId="4">[3]INICIO!$AR$5:$AS$16</definedName>
    <definedName name="PE">[2]INICIO!$AR$5:$AS$16</definedName>
    <definedName name="PE_K" localSheetId="5">[4]INICIO!$AR$5:$AR$16</definedName>
    <definedName name="PE_K" localSheetId="24">[1]INICIO!$AR$5:$AR$16</definedName>
    <definedName name="PE_K" localSheetId="4">[3]INICIO!$AR$5:$AR$16</definedName>
    <definedName name="PE_K">[2]INICIO!$AR$5:$AR$16</definedName>
    <definedName name="PEDO" localSheetId="6">[5]INICIO!#REF!</definedName>
    <definedName name="PEDO" localSheetId="8">[5]INICIO!#REF!</definedName>
    <definedName name="PEDO" localSheetId="9">[5]INICIO!#REF!</definedName>
    <definedName name="PEDO" localSheetId="10">[5]INICIO!#REF!</definedName>
    <definedName name="PEDO" localSheetId="11">[5]INICIO!#REF!</definedName>
    <definedName name="PEDO" localSheetId="12">[5]INICIO!#REF!</definedName>
    <definedName name="PEDO" localSheetId="13">[5]INICIO!#REF!</definedName>
    <definedName name="PEDO" localSheetId="14">[5]INICIO!#REF!</definedName>
    <definedName name="PEDO" localSheetId="22">[5]INICIO!#REF!</definedName>
    <definedName name="PEDO" localSheetId="5">[5]INICIO!#REF!</definedName>
    <definedName name="PEDO" localSheetId="24">[5]INICIO!#REF!</definedName>
    <definedName name="PEDO" localSheetId="23">[5]INICIO!#REF!</definedName>
    <definedName name="PEDO" localSheetId="1">[5]INICIO!#REF!</definedName>
    <definedName name="PEDO" localSheetId="15">[5]INICIO!#REF!</definedName>
    <definedName name="PEDO" localSheetId="4">[7]INICIO!#REF!</definedName>
    <definedName name="PEDO" localSheetId="3">[5]INICIO!#REF!</definedName>
    <definedName name="PEDO">[5]INICIO!#REF!</definedName>
    <definedName name="PERIODO" localSheetId="6">#REF!</definedName>
    <definedName name="PERIODO" localSheetId="8">#REF!</definedName>
    <definedName name="PERIODO" localSheetId="9">#REF!</definedName>
    <definedName name="PERIODO" localSheetId="10">#REF!</definedName>
    <definedName name="PERIODO" localSheetId="11">#REF!</definedName>
    <definedName name="PERIODO" localSheetId="12">#REF!</definedName>
    <definedName name="PERIODO" localSheetId="13">#REF!</definedName>
    <definedName name="PERIODO" localSheetId="14">#REF!</definedName>
    <definedName name="PERIODO" localSheetId="22">#REF!</definedName>
    <definedName name="PERIODO" localSheetId="5">#REF!</definedName>
    <definedName name="PERIODO" localSheetId="24">#REF!</definedName>
    <definedName name="PERIODO" localSheetId="23">#REF!</definedName>
    <definedName name="PERIODO" localSheetId="1">#REF!</definedName>
    <definedName name="PERIODO" localSheetId="15">#REF!</definedName>
    <definedName name="PERIODO" localSheetId="4">#REF!</definedName>
    <definedName name="PERIODO" localSheetId="3">#REF!</definedName>
    <definedName name="PERIODO">#REF!</definedName>
    <definedName name="PRC" localSheetId="6">#REF!</definedName>
    <definedName name="PRC" localSheetId="8">#REF!</definedName>
    <definedName name="PRC" localSheetId="9">#REF!</definedName>
    <definedName name="PRC" localSheetId="10">#REF!</definedName>
    <definedName name="PRC" localSheetId="11">#REF!</definedName>
    <definedName name="PRC" localSheetId="12">#REF!</definedName>
    <definedName name="PRC" localSheetId="13">#REF!</definedName>
    <definedName name="PRC" localSheetId="14">#REF!</definedName>
    <definedName name="PRC" localSheetId="22">#REF!</definedName>
    <definedName name="PRC" localSheetId="5">#REF!</definedName>
    <definedName name="PRC" localSheetId="24">#REF!</definedName>
    <definedName name="PRC" localSheetId="1">#REF!</definedName>
    <definedName name="PRC" localSheetId="15">#REF!</definedName>
    <definedName name="PRC" localSheetId="3">#REF!</definedName>
    <definedName name="PRC">#REF!</definedName>
    <definedName name="PROG" localSheetId="6">#REF!</definedName>
    <definedName name="PROG" localSheetId="8">#REF!</definedName>
    <definedName name="PROG" localSheetId="9">#REF!</definedName>
    <definedName name="PROG" localSheetId="10">#REF!</definedName>
    <definedName name="PROG" localSheetId="11">#REF!</definedName>
    <definedName name="PROG" localSheetId="12">#REF!</definedName>
    <definedName name="PROG" localSheetId="13">#REF!</definedName>
    <definedName name="PROG" localSheetId="14">#REF!</definedName>
    <definedName name="PROG" localSheetId="22">#REF!</definedName>
    <definedName name="PROG" localSheetId="5">#REF!</definedName>
    <definedName name="PROG" localSheetId="24">#REF!</definedName>
    <definedName name="PROG" localSheetId="23">#REF!</definedName>
    <definedName name="PROG" localSheetId="1">#REF!</definedName>
    <definedName name="PROG" localSheetId="15">#REF!</definedName>
    <definedName name="PROG" localSheetId="4">#REF!</definedName>
    <definedName name="PROG" localSheetId="3">#REF!</definedName>
    <definedName name="PROG">#REF!</definedName>
    <definedName name="ptda" localSheetId="6">#REF!</definedName>
    <definedName name="ptda" localSheetId="8">#REF!</definedName>
    <definedName name="ptda" localSheetId="9">#REF!</definedName>
    <definedName name="ptda" localSheetId="10">#REF!</definedName>
    <definedName name="ptda" localSheetId="11">#REF!</definedName>
    <definedName name="ptda" localSheetId="12">#REF!</definedName>
    <definedName name="ptda" localSheetId="13">#REF!</definedName>
    <definedName name="ptda" localSheetId="14">#REF!</definedName>
    <definedName name="ptda" localSheetId="22">#REF!</definedName>
    <definedName name="ptda" localSheetId="5">#REF!</definedName>
    <definedName name="ptda" localSheetId="24">#REF!</definedName>
    <definedName name="ptda" localSheetId="23">#REF!</definedName>
    <definedName name="ptda" localSheetId="1">#REF!</definedName>
    <definedName name="ptda" localSheetId="15">#REF!</definedName>
    <definedName name="ptda" localSheetId="4">#REF!</definedName>
    <definedName name="ptda" localSheetId="3">#REF!</definedName>
    <definedName name="ptda">#REF!</definedName>
    <definedName name="RE" localSheetId="24">[6]INICIO!$AA$11</definedName>
    <definedName name="RE">[8]INICIO!$AA$11</definedName>
    <definedName name="rubros_fpc" localSheetId="5">[4]INICIO!$AO$39:$AO$42</definedName>
    <definedName name="rubros_fpc" localSheetId="24">[1]INICIO!$AO$39:$AO$42</definedName>
    <definedName name="rubros_fpc" localSheetId="4">[3]INICIO!$AO$39:$AO$42</definedName>
    <definedName name="rubros_fpc">[2]INICIO!$AO$39:$AO$42</definedName>
    <definedName name="SSSS" localSheetId="6">#REF!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22">#REF!</definedName>
    <definedName name="SSSS" localSheetId="5">#REF!</definedName>
    <definedName name="SSSS" localSheetId="24">#REF!</definedName>
    <definedName name="SSSS" localSheetId="15">#REF!</definedName>
    <definedName name="SSSS">#REF!</definedName>
    <definedName name="_xlnm.Print_Titles" localSheetId="18">'ADS-1'!$2:$8</definedName>
    <definedName name="_xlnm.Print_Titles" localSheetId="19">'ADS-2'!$2:$8</definedName>
    <definedName name="_xlnm.Print_Titles" localSheetId="6">'AP_RF 111120 FISCALES'!$2:$12</definedName>
    <definedName name="_xlnm.Print_Titles" localSheetId="7">'AP_RF 15O220 PART.FED.'!$2:$12</definedName>
    <definedName name="_xlnm.Print_Titles" localSheetId="8">'AP_RF 15O320  PART.FED.'!$2:$12</definedName>
    <definedName name="_xlnm.Print_Titles" localSheetId="9">'AP_RF 15O520  PART.FED.'!$2:$12</definedName>
    <definedName name="_xlnm.Print_Titles" localSheetId="10">'AP_RF 15O620  PART.FED.'!$2:$12</definedName>
    <definedName name="_xlnm.Print_Titles" localSheetId="11">'AP_RF 15OB20  PART.FED.'!$2:$12</definedName>
    <definedName name="_xlnm.Print_Titles" localSheetId="12">'AP_RF 15OG20  PART.FED.'!$2:$12</definedName>
    <definedName name="_xlnm.Print_Titles" localSheetId="13">'AP_RF 25P120 FORTAMUN'!$2:$12</definedName>
    <definedName name="_xlnm.Print_Titles" localSheetId="14">'AP_RF 25P620 FAIS'!$2:$12</definedName>
    <definedName name="_xlnm.Print_Titles" localSheetId="22">'AP-FAFA'!$2:$8</definedName>
    <definedName name="_xlnm.Print_Titles" localSheetId="5">'A-PP'!$2:$8</definedName>
    <definedName name="_xlnm.Print_Titles" localSheetId="16">ECG!$2:$8</definedName>
    <definedName name="_xlnm.Print_Titles" localSheetId="17">EPC!$2:$8</definedName>
    <definedName name="_xlnm.Print_Titles" localSheetId="21">FIC!$2:$9</definedName>
    <definedName name="_xlnm.Print_Titles" localSheetId="1">Matriz!$2:$9</definedName>
    <definedName name="_xlnm.Print_Titles" localSheetId="15">PPA!$2:$10</definedName>
    <definedName name="_xlnm.Print_Titles" localSheetId="3">Resumen_Ejecutivo!$9:$14</definedName>
    <definedName name="_xlnm.Print_Titles" localSheetId="20">SAP!$2:$8</definedName>
    <definedName name="TYA" localSheetId="6">#REF!</definedName>
    <definedName name="TYA" localSheetId="8">#REF!</definedName>
    <definedName name="TYA" localSheetId="9">#REF!</definedName>
    <definedName name="TYA" localSheetId="10">#REF!</definedName>
    <definedName name="TYA" localSheetId="11">#REF!</definedName>
    <definedName name="TYA" localSheetId="12">#REF!</definedName>
    <definedName name="TYA" localSheetId="13">#REF!</definedName>
    <definedName name="TYA" localSheetId="14">#REF!</definedName>
    <definedName name="TYA" localSheetId="22">#REF!</definedName>
    <definedName name="TYA" localSheetId="5">#REF!</definedName>
    <definedName name="TYA" localSheetId="24">#REF!</definedName>
    <definedName name="TYA" localSheetId="23">#REF!</definedName>
    <definedName name="TYA" localSheetId="1">#REF!</definedName>
    <definedName name="TYA" localSheetId="15">#REF!</definedName>
    <definedName name="TYA" localSheetId="4">#REF!</definedName>
    <definedName name="TYA" localSheetId="3">#REF!</definedName>
    <definedName name="TYA">#REF!</definedName>
    <definedName name="U" localSheetId="5">[4]INICIO!$Y$4:$Z$93</definedName>
    <definedName name="U" localSheetId="24">[1]INICIO!$Y$4:$Z$93</definedName>
    <definedName name="U" localSheetId="4">[3]INICIO!$Y$4:$Z$93</definedName>
    <definedName name="U">[2]INICIO!$Y$4:$Z$93</definedName>
    <definedName name="ue" localSheetId="24">[1]datos!$R$2:$R$31674</definedName>
    <definedName name="ue">[2]datos!$R$2:$R$31674</definedName>
    <definedName name="UEG_DENOM" localSheetId="5">[4]datos!$R$2:$R$31674</definedName>
    <definedName name="UEG_DENOM" localSheetId="24">[1]datos!$R$2:$R$31674</definedName>
    <definedName name="UEG_DENOM" localSheetId="4">[3]datos!$R$2:$R$31674</definedName>
    <definedName name="UEG_DENOM">[2]datos!$R$2:$R$31674</definedName>
    <definedName name="UR" localSheetId="5">[4]INICIO!$AJ$5:$AM$99</definedName>
    <definedName name="UR" localSheetId="24">[1]INICIO!$AJ$5:$AM$99</definedName>
    <definedName name="UR" localSheetId="4">[3]INICIO!$AJ$5:$AM$99</definedName>
    <definedName name="UR">[2]INICIO!$AJ$5:$AM$99</definedName>
    <definedName name="VERSIÓN" localSheetId="24">[1]INICIO!$Y$249:$Y$272</definedName>
    <definedName name="VERSIÓN">[2]INICIO!$Y$249:$Y$272</definedName>
    <definedName name="y" localSheetId="24">[1]INICIO!$AO$5:$AO$32</definedName>
    <definedName name="y">[2]INICIO!$AO$5:$AO$32</definedName>
    <definedName name="yttr" localSheetId="24">[1]INICIO!$Y$166:$Y$186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1" i="144" l="1"/>
  <c r="L47" i="152" l="1"/>
  <c r="K47" i="152"/>
  <c r="J47" i="152"/>
  <c r="I47" i="152"/>
  <c r="H47" i="152"/>
  <c r="G47" i="152"/>
  <c r="B47" i="152"/>
  <c r="L46" i="152"/>
  <c r="K46" i="152"/>
  <c r="J46" i="152"/>
  <c r="I46" i="152"/>
  <c r="H46" i="152"/>
  <c r="G46" i="152"/>
  <c r="B46" i="152"/>
  <c r="L45" i="152"/>
  <c r="K45" i="152"/>
  <c r="J45" i="152"/>
  <c r="I45" i="152"/>
  <c r="H45" i="152"/>
  <c r="G45" i="152"/>
  <c r="B45" i="152"/>
  <c r="L44" i="152"/>
  <c r="K44" i="152"/>
  <c r="J44" i="152"/>
  <c r="I44" i="152"/>
  <c r="H44" i="152"/>
  <c r="G44" i="152"/>
  <c r="B44" i="152"/>
  <c r="L43" i="152"/>
  <c r="K43" i="152"/>
  <c r="J43" i="152"/>
  <c r="I43" i="152"/>
  <c r="H43" i="152"/>
  <c r="G43" i="152"/>
  <c r="B43" i="152"/>
  <c r="L42" i="152"/>
  <c r="K42" i="152"/>
  <c r="J42" i="152"/>
  <c r="I42" i="152"/>
  <c r="H42" i="152"/>
  <c r="G42" i="152"/>
  <c r="B42" i="152"/>
  <c r="L41" i="152"/>
  <c r="K41" i="152"/>
  <c r="J41" i="152"/>
  <c r="I41" i="152"/>
  <c r="H41" i="152"/>
  <c r="G41" i="152"/>
  <c r="B41" i="152"/>
  <c r="L40" i="152"/>
  <c r="K40" i="152"/>
  <c r="J40" i="152"/>
  <c r="I40" i="152"/>
  <c r="H40" i="152"/>
  <c r="G40" i="152"/>
  <c r="B40" i="152"/>
  <c r="L39" i="152"/>
  <c r="K39" i="152"/>
  <c r="J39" i="152"/>
  <c r="I39" i="152"/>
  <c r="H39" i="152"/>
  <c r="G39" i="152"/>
  <c r="B39" i="152"/>
  <c r="L38" i="152"/>
  <c r="K38" i="152"/>
  <c r="J38" i="152"/>
  <c r="I38" i="152"/>
  <c r="H38" i="152"/>
  <c r="G38" i="152"/>
  <c r="B38" i="152"/>
  <c r="L37" i="152"/>
  <c r="K37" i="152"/>
  <c r="J37" i="152"/>
  <c r="I37" i="152"/>
  <c r="H37" i="152"/>
  <c r="G37" i="152"/>
  <c r="B37" i="152"/>
  <c r="L36" i="152"/>
  <c r="K36" i="152"/>
  <c r="J36" i="152"/>
  <c r="I36" i="152"/>
  <c r="H36" i="152"/>
  <c r="G36" i="152"/>
  <c r="B36" i="152"/>
  <c r="L35" i="152"/>
  <c r="K35" i="152"/>
  <c r="J35" i="152"/>
  <c r="I35" i="152"/>
  <c r="H35" i="152"/>
  <c r="G35" i="152"/>
  <c r="B35" i="152"/>
  <c r="L34" i="152"/>
  <c r="K34" i="152"/>
  <c r="J34" i="152"/>
  <c r="I34" i="152"/>
  <c r="H34" i="152"/>
  <c r="G34" i="152"/>
  <c r="B34" i="152"/>
  <c r="L33" i="152"/>
  <c r="K33" i="152"/>
  <c r="J33" i="152"/>
  <c r="I33" i="152"/>
  <c r="H33" i="152"/>
  <c r="G33" i="152"/>
  <c r="B33" i="152"/>
  <c r="L32" i="152"/>
  <c r="K32" i="152"/>
  <c r="J32" i="152"/>
  <c r="I32" i="152"/>
  <c r="H32" i="152"/>
  <c r="G32" i="152"/>
  <c r="B32" i="152"/>
  <c r="L31" i="152"/>
  <c r="K31" i="152"/>
  <c r="J31" i="152"/>
  <c r="I31" i="152"/>
  <c r="H31" i="152"/>
  <c r="G31" i="152"/>
  <c r="B31" i="152"/>
  <c r="L30" i="152"/>
  <c r="K30" i="152"/>
  <c r="J30" i="152"/>
  <c r="I30" i="152"/>
  <c r="H30" i="152"/>
  <c r="G30" i="152"/>
  <c r="B30" i="152"/>
  <c r="L29" i="152"/>
  <c r="K29" i="152"/>
  <c r="J29" i="152"/>
  <c r="I29" i="152"/>
  <c r="H29" i="152"/>
  <c r="G29" i="152"/>
  <c r="B29" i="152"/>
  <c r="L28" i="152"/>
  <c r="K28" i="152"/>
  <c r="J28" i="152"/>
  <c r="I28" i="152"/>
  <c r="H28" i="152"/>
  <c r="G28" i="152"/>
  <c r="B28" i="152"/>
  <c r="L27" i="152"/>
  <c r="K27" i="152"/>
  <c r="J27" i="152"/>
  <c r="I27" i="152"/>
  <c r="H27" i="152"/>
  <c r="G27" i="152"/>
  <c r="B27" i="152"/>
  <c r="L26" i="152"/>
  <c r="K26" i="152"/>
  <c r="J26" i="152"/>
  <c r="I26" i="152"/>
  <c r="H26" i="152"/>
  <c r="G26" i="152"/>
  <c r="B26" i="152"/>
  <c r="L25" i="152"/>
  <c r="K25" i="152"/>
  <c r="J25" i="152"/>
  <c r="I25" i="152"/>
  <c r="H25" i="152"/>
  <c r="G25" i="152"/>
  <c r="B25" i="152"/>
  <c r="L24" i="152"/>
  <c r="K24" i="152"/>
  <c r="J24" i="152"/>
  <c r="I24" i="152"/>
  <c r="H24" i="152"/>
  <c r="G24" i="152"/>
  <c r="B24" i="152"/>
  <c r="L23" i="152"/>
  <c r="K23" i="152"/>
  <c r="J23" i="152"/>
  <c r="I23" i="152"/>
  <c r="H23" i="152"/>
  <c r="G23" i="152"/>
  <c r="B23" i="152"/>
  <c r="L22" i="152"/>
  <c r="K22" i="152"/>
  <c r="J22" i="152"/>
  <c r="I22" i="152"/>
  <c r="H22" i="152"/>
  <c r="G22" i="152"/>
  <c r="B22" i="152"/>
  <c r="L21" i="152"/>
  <c r="K21" i="152"/>
  <c r="J21" i="152"/>
  <c r="I21" i="152"/>
  <c r="H21" i="152"/>
  <c r="G21" i="152"/>
  <c r="B21" i="152"/>
  <c r="L20" i="152"/>
  <c r="K20" i="152"/>
  <c r="J20" i="152"/>
  <c r="I20" i="152"/>
  <c r="H20" i="152"/>
  <c r="G20" i="152"/>
  <c r="B20" i="152"/>
  <c r="L19" i="152"/>
  <c r="K19" i="152"/>
  <c r="J19" i="152"/>
  <c r="I19" i="152"/>
  <c r="H19" i="152"/>
  <c r="G19" i="152"/>
  <c r="B19" i="152"/>
  <c r="L18" i="152"/>
  <c r="K18" i="152"/>
  <c r="J18" i="152"/>
  <c r="I18" i="152"/>
  <c r="H18" i="152"/>
  <c r="G18" i="152"/>
  <c r="B18" i="152"/>
  <c r="L17" i="152"/>
  <c r="K17" i="152"/>
  <c r="J17" i="152"/>
  <c r="I17" i="152"/>
  <c r="H17" i="152"/>
  <c r="G17" i="152"/>
  <c r="B17" i="152"/>
  <c r="L16" i="152"/>
  <c r="K16" i="152"/>
  <c r="J16" i="152"/>
  <c r="I16" i="152"/>
  <c r="L15" i="152"/>
  <c r="K15" i="152"/>
  <c r="J15" i="152"/>
  <c r="I15" i="152"/>
  <c r="C13" i="152"/>
  <c r="B13" i="152"/>
  <c r="K13" i="152" s="1"/>
  <c r="L47" i="151"/>
  <c r="K47" i="151"/>
  <c r="J47" i="151"/>
  <c r="I47" i="151"/>
  <c r="H47" i="151"/>
  <c r="G47" i="151"/>
  <c r="B47" i="151"/>
  <c r="L46" i="151"/>
  <c r="K46" i="151"/>
  <c r="J46" i="151"/>
  <c r="I46" i="151"/>
  <c r="H46" i="151"/>
  <c r="G46" i="151"/>
  <c r="B46" i="151"/>
  <c r="L45" i="151"/>
  <c r="K45" i="151"/>
  <c r="J45" i="151"/>
  <c r="I45" i="151"/>
  <c r="H45" i="151"/>
  <c r="G45" i="151"/>
  <c r="B45" i="151"/>
  <c r="L44" i="151"/>
  <c r="K44" i="151"/>
  <c r="J44" i="151"/>
  <c r="I44" i="151"/>
  <c r="H44" i="151"/>
  <c r="G44" i="151"/>
  <c r="B44" i="151"/>
  <c r="L43" i="151"/>
  <c r="K43" i="151"/>
  <c r="J43" i="151"/>
  <c r="I43" i="151"/>
  <c r="H43" i="151"/>
  <c r="G43" i="151"/>
  <c r="B43" i="151"/>
  <c r="L42" i="151"/>
  <c r="K42" i="151"/>
  <c r="J42" i="151"/>
  <c r="I42" i="151"/>
  <c r="H42" i="151"/>
  <c r="G42" i="151"/>
  <c r="B42" i="151"/>
  <c r="L41" i="151"/>
  <c r="K41" i="151"/>
  <c r="J41" i="151"/>
  <c r="I41" i="151"/>
  <c r="H41" i="151"/>
  <c r="G41" i="151"/>
  <c r="B41" i="151"/>
  <c r="L40" i="151"/>
  <c r="K40" i="151"/>
  <c r="J40" i="151"/>
  <c r="I40" i="151"/>
  <c r="H40" i="151"/>
  <c r="G40" i="151"/>
  <c r="B40" i="151"/>
  <c r="L39" i="151"/>
  <c r="K39" i="151"/>
  <c r="J39" i="151"/>
  <c r="I39" i="151"/>
  <c r="H39" i="151"/>
  <c r="G39" i="151"/>
  <c r="B39" i="151"/>
  <c r="L38" i="151"/>
  <c r="K38" i="151"/>
  <c r="J38" i="151"/>
  <c r="I38" i="151"/>
  <c r="H38" i="151"/>
  <c r="G38" i="151"/>
  <c r="B38" i="151"/>
  <c r="L37" i="151"/>
  <c r="K37" i="151"/>
  <c r="J37" i="151"/>
  <c r="I37" i="151"/>
  <c r="H37" i="151"/>
  <c r="G37" i="151"/>
  <c r="B37" i="151"/>
  <c r="L36" i="151"/>
  <c r="K36" i="151"/>
  <c r="J36" i="151"/>
  <c r="I36" i="151"/>
  <c r="H36" i="151"/>
  <c r="G36" i="151"/>
  <c r="B36" i="151"/>
  <c r="L35" i="151"/>
  <c r="K35" i="151"/>
  <c r="J35" i="151"/>
  <c r="I35" i="151"/>
  <c r="H35" i="151"/>
  <c r="G35" i="151"/>
  <c r="B35" i="151"/>
  <c r="L34" i="151"/>
  <c r="K34" i="151"/>
  <c r="J34" i="151"/>
  <c r="I34" i="151"/>
  <c r="H34" i="151"/>
  <c r="G34" i="151"/>
  <c r="B34" i="151"/>
  <c r="L33" i="151"/>
  <c r="K33" i="151"/>
  <c r="J33" i="151"/>
  <c r="I33" i="151"/>
  <c r="H33" i="151"/>
  <c r="G33" i="151"/>
  <c r="B33" i="151"/>
  <c r="L32" i="151"/>
  <c r="K32" i="151"/>
  <c r="J32" i="151"/>
  <c r="I32" i="151"/>
  <c r="H32" i="151"/>
  <c r="G32" i="151"/>
  <c r="B32" i="151"/>
  <c r="L31" i="151"/>
  <c r="K31" i="151"/>
  <c r="J31" i="151"/>
  <c r="I31" i="151"/>
  <c r="H31" i="151"/>
  <c r="G31" i="151"/>
  <c r="B31" i="151"/>
  <c r="L30" i="151"/>
  <c r="K30" i="151"/>
  <c r="J30" i="151"/>
  <c r="I30" i="151"/>
  <c r="H30" i="151"/>
  <c r="G30" i="151"/>
  <c r="B30" i="151"/>
  <c r="L29" i="151"/>
  <c r="K29" i="151"/>
  <c r="J29" i="151"/>
  <c r="I29" i="151"/>
  <c r="H29" i="151"/>
  <c r="G29" i="151"/>
  <c r="B29" i="151"/>
  <c r="L28" i="151"/>
  <c r="K28" i="151"/>
  <c r="J28" i="151"/>
  <c r="I28" i="151"/>
  <c r="H28" i="151"/>
  <c r="G28" i="151"/>
  <c r="B28" i="151"/>
  <c r="L27" i="151"/>
  <c r="K27" i="151"/>
  <c r="J27" i="151"/>
  <c r="I27" i="151"/>
  <c r="H27" i="151"/>
  <c r="G27" i="151"/>
  <c r="B27" i="151"/>
  <c r="L26" i="151"/>
  <c r="K26" i="151"/>
  <c r="J26" i="151"/>
  <c r="I26" i="151"/>
  <c r="H26" i="151"/>
  <c r="G26" i="151"/>
  <c r="B26" i="151"/>
  <c r="L25" i="151"/>
  <c r="K25" i="151"/>
  <c r="J25" i="151"/>
  <c r="I25" i="151"/>
  <c r="H25" i="151"/>
  <c r="G25" i="151"/>
  <c r="B25" i="151"/>
  <c r="L24" i="151"/>
  <c r="K24" i="151"/>
  <c r="J24" i="151"/>
  <c r="I24" i="151"/>
  <c r="H24" i="151"/>
  <c r="G24" i="151"/>
  <c r="B24" i="151"/>
  <c r="L23" i="151"/>
  <c r="K23" i="151"/>
  <c r="J23" i="151"/>
  <c r="I23" i="151"/>
  <c r="H23" i="151"/>
  <c r="G23" i="151"/>
  <c r="B23" i="151"/>
  <c r="L22" i="151"/>
  <c r="K22" i="151"/>
  <c r="J22" i="151"/>
  <c r="I22" i="151"/>
  <c r="H22" i="151"/>
  <c r="G22" i="151"/>
  <c r="B22" i="151"/>
  <c r="L21" i="151"/>
  <c r="K21" i="151"/>
  <c r="J21" i="151"/>
  <c r="I21" i="151"/>
  <c r="H21" i="151"/>
  <c r="G21" i="151"/>
  <c r="B21" i="151"/>
  <c r="L20" i="151"/>
  <c r="K20" i="151"/>
  <c r="J20" i="151"/>
  <c r="I20" i="151"/>
  <c r="H20" i="151"/>
  <c r="G20" i="151"/>
  <c r="B20" i="151"/>
  <c r="L19" i="151"/>
  <c r="K19" i="151"/>
  <c r="J19" i="151"/>
  <c r="I19" i="151"/>
  <c r="H19" i="151"/>
  <c r="G19" i="151"/>
  <c r="B19" i="151"/>
  <c r="L18" i="151"/>
  <c r="K18" i="151"/>
  <c r="J18" i="151"/>
  <c r="I18" i="151"/>
  <c r="H18" i="151"/>
  <c r="G18" i="151"/>
  <c r="B18" i="151"/>
  <c r="L17" i="151"/>
  <c r="K17" i="151"/>
  <c r="J17" i="151"/>
  <c r="I17" i="151"/>
  <c r="H17" i="151"/>
  <c r="G17" i="151"/>
  <c r="B17" i="151"/>
  <c r="L16" i="151"/>
  <c r="K16" i="151"/>
  <c r="J16" i="151"/>
  <c r="I16" i="151"/>
  <c r="L15" i="151"/>
  <c r="K15" i="151"/>
  <c r="J15" i="151"/>
  <c r="I15" i="151"/>
  <c r="L13" i="151"/>
  <c r="K13" i="151"/>
  <c r="J13" i="151"/>
  <c r="L47" i="150"/>
  <c r="K47" i="150"/>
  <c r="J47" i="150"/>
  <c r="I47" i="150"/>
  <c r="H47" i="150"/>
  <c r="G47" i="150"/>
  <c r="B47" i="150"/>
  <c r="L46" i="150"/>
  <c r="K46" i="150"/>
  <c r="J46" i="150"/>
  <c r="I46" i="150"/>
  <c r="H46" i="150"/>
  <c r="G46" i="150"/>
  <c r="B46" i="150"/>
  <c r="L45" i="150"/>
  <c r="K45" i="150"/>
  <c r="J45" i="150"/>
  <c r="I45" i="150"/>
  <c r="H45" i="150"/>
  <c r="G45" i="150"/>
  <c r="B45" i="150"/>
  <c r="L44" i="150"/>
  <c r="K44" i="150"/>
  <c r="J44" i="150"/>
  <c r="I44" i="150"/>
  <c r="H44" i="150"/>
  <c r="G44" i="150"/>
  <c r="B44" i="150"/>
  <c r="L43" i="150"/>
  <c r="K43" i="150"/>
  <c r="J43" i="150"/>
  <c r="I43" i="150"/>
  <c r="H43" i="150"/>
  <c r="G43" i="150"/>
  <c r="B43" i="150"/>
  <c r="L42" i="150"/>
  <c r="K42" i="150"/>
  <c r="J42" i="150"/>
  <c r="I42" i="150"/>
  <c r="H42" i="150"/>
  <c r="G42" i="150"/>
  <c r="B42" i="150"/>
  <c r="L41" i="150"/>
  <c r="K41" i="150"/>
  <c r="J41" i="150"/>
  <c r="I41" i="150"/>
  <c r="H41" i="150"/>
  <c r="G41" i="150"/>
  <c r="B41" i="150"/>
  <c r="L40" i="150"/>
  <c r="K40" i="150"/>
  <c r="J40" i="150"/>
  <c r="I40" i="150"/>
  <c r="H40" i="150"/>
  <c r="G40" i="150"/>
  <c r="B40" i="150"/>
  <c r="L39" i="150"/>
  <c r="K39" i="150"/>
  <c r="J39" i="150"/>
  <c r="I39" i="150"/>
  <c r="H39" i="150"/>
  <c r="G39" i="150"/>
  <c r="B39" i="150"/>
  <c r="L38" i="150"/>
  <c r="K38" i="150"/>
  <c r="J38" i="150"/>
  <c r="I38" i="150"/>
  <c r="H38" i="150"/>
  <c r="G38" i="150"/>
  <c r="B38" i="150"/>
  <c r="L37" i="150"/>
  <c r="K37" i="150"/>
  <c r="J37" i="150"/>
  <c r="I37" i="150"/>
  <c r="H37" i="150"/>
  <c r="G37" i="150"/>
  <c r="B37" i="150"/>
  <c r="L36" i="150"/>
  <c r="K36" i="150"/>
  <c r="J36" i="150"/>
  <c r="I36" i="150"/>
  <c r="H36" i="150"/>
  <c r="G36" i="150"/>
  <c r="B36" i="150"/>
  <c r="L35" i="150"/>
  <c r="K35" i="150"/>
  <c r="J35" i="150"/>
  <c r="I35" i="150"/>
  <c r="H35" i="150"/>
  <c r="G35" i="150"/>
  <c r="B35" i="150"/>
  <c r="L34" i="150"/>
  <c r="K34" i="150"/>
  <c r="J34" i="150"/>
  <c r="I34" i="150"/>
  <c r="H34" i="150"/>
  <c r="G34" i="150"/>
  <c r="B34" i="150"/>
  <c r="L33" i="150"/>
  <c r="K33" i="150"/>
  <c r="J33" i="150"/>
  <c r="I33" i="150"/>
  <c r="H33" i="150"/>
  <c r="G33" i="150"/>
  <c r="B33" i="150"/>
  <c r="L32" i="150"/>
  <c r="K32" i="150"/>
  <c r="J32" i="150"/>
  <c r="I32" i="150"/>
  <c r="H32" i="150"/>
  <c r="G32" i="150"/>
  <c r="B32" i="150"/>
  <c r="L31" i="150"/>
  <c r="K31" i="150"/>
  <c r="J31" i="150"/>
  <c r="I31" i="150"/>
  <c r="H31" i="150"/>
  <c r="G31" i="150"/>
  <c r="B31" i="150"/>
  <c r="L30" i="150"/>
  <c r="K30" i="150"/>
  <c r="J30" i="150"/>
  <c r="I30" i="150"/>
  <c r="H30" i="150"/>
  <c r="G30" i="150"/>
  <c r="B30" i="150"/>
  <c r="L29" i="150"/>
  <c r="K29" i="150"/>
  <c r="J29" i="150"/>
  <c r="I29" i="150"/>
  <c r="H29" i="150"/>
  <c r="G29" i="150"/>
  <c r="B29" i="150"/>
  <c r="L28" i="150"/>
  <c r="K28" i="150"/>
  <c r="J28" i="150"/>
  <c r="I28" i="150"/>
  <c r="H28" i="150"/>
  <c r="G28" i="150"/>
  <c r="B28" i="150"/>
  <c r="L27" i="150"/>
  <c r="K27" i="150"/>
  <c r="J27" i="150"/>
  <c r="I27" i="150"/>
  <c r="H27" i="150"/>
  <c r="G27" i="150"/>
  <c r="B27" i="150"/>
  <c r="L26" i="150"/>
  <c r="K26" i="150"/>
  <c r="J26" i="150"/>
  <c r="I26" i="150"/>
  <c r="H26" i="150"/>
  <c r="G26" i="150"/>
  <c r="B26" i="150"/>
  <c r="L25" i="150"/>
  <c r="K25" i="150"/>
  <c r="J25" i="150"/>
  <c r="I25" i="150"/>
  <c r="H25" i="150"/>
  <c r="G25" i="150"/>
  <c r="B25" i="150"/>
  <c r="L24" i="150"/>
  <c r="K24" i="150"/>
  <c r="J24" i="150"/>
  <c r="I24" i="150"/>
  <c r="H24" i="150"/>
  <c r="G24" i="150"/>
  <c r="B24" i="150"/>
  <c r="L23" i="150"/>
  <c r="K23" i="150"/>
  <c r="J23" i="150"/>
  <c r="I23" i="150"/>
  <c r="H23" i="150"/>
  <c r="G23" i="150"/>
  <c r="B23" i="150"/>
  <c r="L22" i="150"/>
  <c r="K22" i="150"/>
  <c r="J22" i="150"/>
  <c r="I22" i="150"/>
  <c r="H22" i="150"/>
  <c r="G22" i="150"/>
  <c r="B22" i="150"/>
  <c r="L21" i="150"/>
  <c r="K21" i="150"/>
  <c r="J21" i="150"/>
  <c r="I21" i="150"/>
  <c r="H21" i="150"/>
  <c r="G21" i="150"/>
  <c r="B21" i="150"/>
  <c r="L20" i="150"/>
  <c r="K20" i="150"/>
  <c r="J20" i="150"/>
  <c r="I20" i="150"/>
  <c r="H20" i="150"/>
  <c r="G20" i="150"/>
  <c r="B20" i="150"/>
  <c r="L19" i="150"/>
  <c r="K19" i="150"/>
  <c r="J19" i="150"/>
  <c r="I19" i="150"/>
  <c r="H19" i="150"/>
  <c r="G19" i="150"/>
  <c r="B19" i="150"/>
  <c r="L18" i="150"/>
  <c r="K18" i="150"/>
  <c r="J18" i="150"/>
  <c r="I18" i="150"/>
  <c r="H18" i="150"/>
  <c r="G18" i="150"/>
  <c r="B18" i="150"/>
  <c r="L17" i="150"/>
  <c r="K17" i="150"/>
  <c r="J17" i="150"/>
  <c r="I17" i="150"/>
  <c r="H17" i="150"/>
  <c r="G17" i="150"/>
  <c r="B17" i="150"/>
  <c r="L16" i="150"/>
  <c r="K16" i="150"/>
  <c r="J16" i="150"/>
  <c r="I16" i="150"/>
  <c r="L15" i="150"/>
  <c r="K15" i="150"/>
  <c r="J15" i="150"/>
  <c r="I15" i="150"/>
  <c r="L13" i="150"/>
  <c r="K13" i="150"/>
  <c r="L47" i="149"/>
  <c r="K47" i="149"/>
  <c r="J47" i="149"/>
  <c r="I47" i="149"/>
  <c r="H47" i="149"/>
  <c r="G47" i="149"/>
  <c r="B47" i="149"/>
  <c r="L46" i="149"/>
  <c r="K46" i="149"/>
  <c r="J46" i="149"/>
  <c r="I46" i="149"/>
  <c r="H46" i="149"/>
  <c r="G46" i="149"/>
  <c r="B46" i="149"/>
  <c r="L45" i="149"/>
  <c r="K45" i="149"/>
  <c r="J45" i="149"/>
  <c r="I45" i="149"/>
  <c r="H45" i="149"/>
  <c r="G45" i="149"/>
  <c r="B45" i="149"/>
  <c r="L44" i="149"/>
  <c r="K44" i="149"/>
  <c r="J44" i="149"/>
  <c r="I44" i="149"/>
  <c r="H44" i="149"/>
  <c r="G44" i="149"/>
  <c r="B44" i="149"/>
  <c r="L43" i="149"/>
  <c r="K43" i="149"/>
  <c r="J43" i="149"/>
  <c r="I43" i="149"/>
  <c r="H43" i="149"/>
  <c r="G43" i="149"/>
  <c r="B43" i="149"/>
  <c r="L42" i="149"/>
  <c r="K42" i="149"/>
  <c r="J42" i="149"/>
  <c r="I42" i="149"/>
  <c r="H42" i="149"/>
  <c r="G42" i="149"/>
  <c r="B42" i="149"/>
  <c r="L41" i="149"/>
  <c r="K41" i="149"/>
  <c r="J41" i="149"/>
  <c r="I41" i="149"/>
  <c r="H41" i="149"/>
  <c r="G41" i="149"/>
  <c r="B41" i="149"/>
  <c r="L40" i="149"/>
  <c r="K40" i="149"/>
  <c r="J40" i="149"/>
  <c r="I40" i="149"/>
  <c r="H40" i="149"/>
  <c r="G40" i="149"/>
  <c r="B40" i="149"/>
  <c r="L39" i="149"/>
  <c r="K39" i="149"/>
  <c r="J39" i="149"/>
  <c r="I39" i="149"/>
  <c r="H39" i="149"/>
  <c r="G39" i="149"/>
  <c r="B39" i="149"/>
  <c r="L38" i="149"/>
  <c r="K38" i="149"/>
  <c r="J38" i="149"/>
  <c r="I38" i="149"/>
  <c r="H38" i="149"/>
  <c r="G38" i="149"/>
  <c r="B38" i="149"/>
  <c r="L37" i="149"/>
  <c r="K37" i="149"/>
  <c r="J37" i="149"/>
  <c r="I37" i="149"/>
  <c r="H37" i="149"/>
  <c r="G37" i="149"/>
  <c r="B37" i="149"/>
  <c r="L36" i="149"/>
  <c r="K36" i="149"/>
  <c r="J36" i="149"/>
  <c r="I36" i="149"/>
  <c r="H36" i="149"/>
  <c r="G36" i="149"/>
  <c r="B36" i="149"/>
  <c r="L35" i="149"/>
  <c r="K35" i="149"/>
  <c r="J35" i="149"/>
  <c r="I35" i="149"/>
  <c r="H35" i="149"/>
  <c r="G35" i="149"/>
  <c r="B35" i="149"/>
  <c r="L34" i="149"/>
  <c r="K34" i="149"/>
  <c r="J34" i="149"/>
  <c r="I34" i="149"/>
  <c r="H34" i="149"/>
  <c r="G34" i="149"/>
  <c r="B34" i="149"/>
  <c r="L33" i="149"/>
  <c r="K33" i="149"/>
  <c r="J33" i="149"/>
  <c r="I33" i="149"/>
  <c r="H33" i="149"/>
  <c r="G33" i="149"/>
  <c r="B33" i="149"/>
  <c r="L32" i="149"/>
  <c r="K32" i="149"/>
  <c r="J32" i="149"/>
  <c r="I32" i="149"/>
  <c r="H32" i="149"/>
  <c r="G32" i="149"/>
  <c r="B32" i="149"/>
  <c r="L31" i="149"/>
  <c r="K31" i="149"/>
  <c r="J31" i="149"/>
  <c r="I31" i="149"/>
  <c r="H31" i="149"/>
  <c r="G31" i="149"/>
  <c r="B31" i="149"/>
  <c r="L30" i="149"/>
  <c r="K30" i="149"/>
  <c r="J30" i="149"/>
  <c r="I30" i="149"/>
  <c r="H30" i="149"/>
  <c r="G30" i="149"/>
  <c r="B30" i="149"/>
  <c r="L29" i="149"/>
  <c r="K29" i="149"/>
  <c r="J29" i="149"/>
  <c r="I29" i="149"/>
  <c r="H29" i="149"/>
  <c r="G29" i="149"/>
  <c r="B29" i="149"/>
  <c r="L28" i="149"/>
  <c r="K28" i="149"/>
  <c r="J28" i="149"/>
  <c r="I28" i="149"/>
  <c r="H28" i="149"/>
  <c r="G28" i="149"/>
  <c r="B28" i="149"/>
  <c r="L27" i="149"/>
  <c r="K27" i="149"/>
  <c r="J27" i="149"/>
  <c r="I27" i="149"/>
  <c r="H27" i="149"/>
  <c r="G27" i="149"/>
  <c r="B27" i="149"/>
  <c r="L26" i="149"/>
  <c r="K26" i="149"/>
  <c r="J26" i="149"/>
  <c r="I26" i="149"/>
  <c r="H26" i="149"/>
  <c r="G26" i="149"/>
  <c r="B26" i="149"/>
  <c r="L25" i="149"/>
  <c r="K25" i="149"/>
  <c r="J25" i="149"/>
  <c r="I25" i="149"/>
  <c r="H25" i="149"/>
  <c r="G25" i="149"/>
  <c r="B25" i="149"/>
  <c r="L24" i="149"/>
  <c r="K24" i="149"/>
  <c r="J24" i="149"/>
  <c r="I24" i="149"/>
  <c r="H24" i="149"/>
  <c r="G24" i="149"/>
  <c r="B24" i="149"/>
  <c r="L23" i="149"/>
  <c r="K23" i="149"/>
  <c r="J23" i="149"/>
  <c r="I23" i="149"/>
  <c r="H23" i="149"/>
  <c r="G23" i="149"/>
  <c r="B23" i="149"/>
  <c r="L22" i="149"/>
  <c r="K22" i="149"/>
  <c r="J22" i="149"/>
  <c r="I22" i="149"/>
  <c r="H22" i="149"/>
  <c r="G22" i="149"/>
  <c r="B22" i="149"/>
  <c r="L21" i="149"/>
  <c r="K21" i="149"/>
  <c r="J21" i="149"/>
  <c r="I21" i="149"/>
  <c r="H21" i="149"/>
  <c r="G21" i="149"/>
  <c r="B21" i="149"/>
  <c r="L20" i="149"/>
  <c r="K20" i="149"/>
  <c r="J20" i="149"/>
  <c r="I20" i="149"/>
  <c r="H20" i="149"/>
  <c r="G20" i="149"/>
  <c r="B20" i="149"/>
  <c r="L19" i="149"/>
  <c r="K19" i="149"/>
  <c r="J19" i="149"/>
  <c r="I19" i="149"/>
  <c r="H19" i="149"/>
  <c r="G19" i="149"/>
  <c r="B19" i="149"/>
  <c r="L18" i="149"/>
  <c r="K18" i="149"/>
  <c r="J18" i="149"/>
  <c r="I18" i="149"/>
  <c r="H18" i="149"/>
  <c r="G18" i="149"/>
  <c r="B18" i="149"/>
  <c r="L17" i="149"/>
  <c r="K17" i="149"/>
  <c r="J17" i="149"/>
  <c r="I17" i="149"/>
  <c r="H17" i="149"/>
  <c r="G17" i="149"/>
  <c r="B17" i="149"/>
  <c r="L16" i="149"/>
  <c r="K16" i="149"/>
  <c r="J16" i="149"/>
  <c r="I16" i="149"/>
  <c r="L15" i="149"/>
  <c r="K15" i="149"/>
  <c r="J15" i="149"/>
  <c r="I15" i="149"/>
  <c r="L47" i="148"/>
  <c r="K47" i="148"/>
  <c r="J47" i="148"/>
  <c r="I47" i="148"/>
  <c r="H47" i="148"/>
  <c r="G47" i="148"/>
  <c r="B47" i="148"/>
  <c r="L46" i="148"/>
  <c r="K46" i="148"/>
  <c r="J46" i="148"/>
  <c r="I46" i="148"/>
  <c r="H46" i="148"/>
  <c r="G46" i="148"/>
  <c r="B46" i="148"/>
  <c r="L45" i="148"/>
  <c r="K45" i="148"/>
  <c r="J45" i="148"/>
  <c r="I45" i="148"/>
  <c r="H45" i="148"/>
  <c r="G45" i="148"/>
  <c r="B45" i="148"/>
  <c r="L44" i="148"/>
  <c r="K44" i="148"/>
  <c r="J44" i="148"/>
  <c r="I44" i="148"/>
  <c r="H44" i="148"/>
  <c r="G44" i="148"/>
  <c r="B44" i="148"/>
  <c r="L43" i="148"/>
  <c r="K43" i="148"/>
  <c r="J43" i="148"/>
  <c r="I43" i="148"/>
  <c r="H43" i="148"/>
  <c r="G43" i="148"/>
  <c r="B43" i="148"/>
  <c r="L42" i="148"/>
  <c r="K42" i="148"/>
  <c r="J42" i="148"/>
  <c r="I42" i="148"/>
  <c r="H42" i="148"/>
  <c r="G42" i="148"/>
  <c r="B42" i="148"/>
  <c r="L41" i="148"/>
  <c r="K41" i="148"/>
  <c r="J41" i="148"/>
  <c r="I41" i="148"/>
  <c r="H41" i="148"/>
  <c r="G41" i="148"/>
  <c r="B41" i="148"/>
  <c r="L40" i="148"/>
  <c r="K40" i="148"/>
  <c r="J40" i="148"/>
  <c r="I40" i="148"/>
  <c r="H40" i="148"/>
  <c r="G40" i="148"/>
  <c r="B40" i="148"/>
  <c r="L39" i="148"/>
  <c r="K39" i="148"/>
  <c r="J39" i="148"/>
  <c r="I39" i="148"/>
  <c r="H39" i="148"/>
  <c r="G39" i="148"/>
  <c r="B39" i="148"/>
  <c r="L38" i="148"/>
  <c r="K38" i="148"/>
  <c r="J38" i="148"/>
  <c r="I38" i="148"/>
  <c r="H38" i="148"/>
  <c r="G38" i="148"/>
  <c r="B38" i="148"/>
  <c r="L37" i="148"/>
  <c r="K37" i="148"/>
  <c r="J37" i="148"/>
  <c r="I37" i="148"/>
  <c r="H37" i="148"/>
  <c r="G37" i="148"/>
  <c r="B37" i="148"/>
  <c r="L36" i="148"/>
  <c r="K36" i="148"/>
  <c r="J36" i="148"/>
  <c r="I36" i="148"/>
  <c r="H36" i="148"/>
  <c r="G36" i="148"/>
  <c r="B36" i="148"/>
  <c r="L35" i="148"/>
  <c r="K35" i="148"/>
  <c r="J35" i="148"/>
  <c r="I35" i="148"/>
  <c r="H35" i="148"/>
  <c r="G35" i="148"/>
  <c r="B35" i="148"/>
  <c r="L34" i="148"/>
  <c r="K34" i="148"/>
  <c r="J34" i="148"/>
  <c r="I34" i="148"/>
  <c r="H34" i="148"/>
  <c r="G34" i="148"/>
  <c r="B34" i="148"/>
  <c r="L33" i="148"/>
  <c r="K33" i="148"/>
  <c r="J33" i="148"/>
  <c r="I33" i="148"/>
  <c r="H33" i="148"/>
  <c r="G33" i="148"/>
  <c r="B33" i="148"/>
  <c r="L32" i="148"/>
  <c r="K32" i="148"/>
  <c r="J32" i="148"/>
  <c r="I32" i="148"/>
  <c r="H32" i="148"/>
  <c r="G32" i="148"/>
  <c r="B32" i="148"/>
  <c r="L31" i="148"/>
  <c r="K31" i="148"/>
  <c r="J31" i="148"/>
  <c r="I31" i="148"/>
  <c r="H31" i="148"/>
  <c r="G31" i="148"/>
  <c r="B31" i="148"/>
  <c r="L30" i="148"/>
  <c r="K30" i="148"/>
  <c r="J30" i="148"/>
  <c r="I30" i="148"/>
  <c r="H30" i="148"/>
  <c r="G30" i="148"/>
  <c r="B30" i="148"/>
  <c r="L29" i="148"/>
  <c r="K29" i="148"/>
  <c r="J29" i="148"/>
  <c r="I29" i="148"/>
  <c r="H29" i="148"/>
  <c r="G29" i="148"/>
  <c r="B29" i="148"/>
  <c r="L28" i="148"/>
  <c r="K28" i="148"/>
  <c r="J28" i="148"/>
  <c r="I28" i="148"/>
  <c r="H28" i="148"/>
  <c r="G28" i="148"/>
  <c r="B28" i="148"/>
  <c r="L27" i="148"/>
  <c r="K27" i="148"/>
  <c r="J27" i="148"/>
  <c r="I27" i="148"/>
  <c r="H27" i="148"/>
  <c r="G27" i="148"/>
  <c r="B27" i="148"/>
  <c r="L26" i="148"/>
  <c r="K26" i="148"/>
  <c r="J26" i="148"/>
  <c r="I26" i="148"/>
  <c r="H26" i="148"/>
  <c r="G26" i="148"/>
  <c r="B26" i="148"/>
  <c r="L25" i="148"/>
  <c r="K25" i="148"/>
  <c r="J25" i="148"/>
  <c r="I25" i="148"/>
  <c r="H25" i="148"/>
  <c r="G25" i="148"/>
  <c r="B25" i="148"/>
  <c r="L24" i="148"/>
  <c r="K24" i="148"/>
  <c r="J24" i="148"/>
  <c r="I24" i="148"/>
  <c r="H24" i="148"/>
  <c r="G24" i="148"/>
  <c r="B24" i="148"/>
  <c r="L23" i="148"/>
  <c r="K23" i="148"/>
  <c r="J23" i="148"/>
  <c r="I23" i="148"/>
  <c r="H23" i="148"/>
  <c r="G23" i="148"/>
  <c r="B23" i="148"/>
  <c r="L22" i="148"/>
  <c r="K22" i="148"/>
  <c r="J22" i="148"/>
  <c r="I22" i="148"/>
  <c r="H22" i="148"/>
  <c r="G22" i="148"/>
  <c r="B22" i="148"/>
  <c r="L21" i="148"/>
  <c r="K21" i="148"/>
  <c r="J21" i="148"/>
  <c r="I21" i="148"/>
  <c r="H21" i="148"/>
  <c r="G21" i="148"/>
  <c r="B21" i="148"/>
  <c r="L20" i="148"/>
  <c r="K20" i="148"/>
  <c r="J20" i="148"/>
  <c r="I20" i="148"/>
  <c r="H20" i="148"/>
  <c r="G20" i="148"/>
  <c r="B20" i="148"/>
  <c r="L19" i="148"/>
  <c r="K19" i="148"/>
  <c r="J19" i="148"/>
  <c r="I19" i="148"/>
  <c r="H19" i="148"/>
  <c r="G19" i="148"/>
  <c r="B19" i="148"/>
  <c r="L18" i="148"/>
  <c r="K18" i="148"/>
  <c r="J18" i="148"/>
  <c r="I18" i="148"/>
  <c r="H18" i="148"/>
  <c r="G18" i="148"/>
  <c r="B18" i="148"/>
  <c r="L17" i="148"/>
  <c r="K17" i="148"/>
  <c r="J17" i="148"/>
  <c r="I17" i="148"/>
  <c r="H17" i="148"/>
  <c r="G17" i="148"/>
  <c r="B17" i="148"/>
  <c r="L16" i="148"/>
  <c r="K16" i="148"/>
  <c r="J16" i="148"/>
  <c r="I16" i="148"/>
  <c r="L15" i="148"/>
  <c r="K15" i="148"/>
  <c r="J15" i="148"/>
  <c r="I15" i="148"/>
  <c r="L13" i="148"/>
  <c r="K13" i="148"/>
  <c r="J13" i="148"/>
  <c r="L47" i="147"/>
  <c r="K47" i="147"/>
  <c r="J47" i="147"/>
  <c r="I47" i="147"/>
  <c r="H47" i="147"/>
  <c r="G47" i="147"/>
  <c r="B47" i="147"/>
  <c r="L46" i="147"/>
  <c r="K46" i="147"/>
  <c r="J46" i="147"/>
  <c r="I46" i="147"/>
  <c r="H46" i="147"/>
  <c r="G46" i="147"/>
  <c r="B46" i="147"/>
  <c r="L45" i="147"/>
  <c r="K45" i="147"/>
  <c r="J45" i="147"/>
  <c r="I45" i="147"/>
  <c r="H45" i="147"/>
  <c r="G45" i="147"/>
  <c r="B45" i="147"/>
  <c r="L44" i="147"/>
  <c r="K44" i="147"/>
  <c r="J44" i="147"/>
  <c r="I44" i="147"/>
  <c r="H44" i="147"/>
  <c r="G44" i="147"/>
  <c r="B44" i="147"/>
  <c r="L43" i="147"/>
  <c r="K43" i="147"/>
  <c r="J43" i="147"/>
  <c r="I43" i="147"/>
  <c r="H43" i="147"/>
  <c r="G43" i="147"/>
  <c r="B43" i="147"/>
  <c r="L42" i="147"/>
  <c r="K42" i="147"/>
  <c r="J42" i="147"/>
  <c r="I42" i="147"/>
  <c r="H42" i="147"/>
  <c r="G42" i="147"/>
  <c r="B42" i="147"/>
  <c r="L41" i="147"/>
  <c r="K41" i="147"/>
  <c r="J41" i="147"/>
  <c r="I41" i="147"/>
  <c r="H41" i="147"/>
  <c r="G41" i="147"/>
  <c r="B41" i="147"/>
  <c r="L40" i="147"/>
  <c r="K40" i="147"/>
  <c r="J40" i="147"/>
  <c r="I40" i="147"/>
  <c r="H40" i="147"/>
  <c r="G40" i="147"/>
  <c r="B40" i="147"/>
  <c r="L39" i="147"/>
  <c r="K39" i="147"/>
  <c r="J39" i="147"/>
  <c r="I39" i="147"/>
  <c r="H39" i="147"/>
  <c r="G39" i="147"/>
  <c r="B39" i="147"/>
  <c r="L38" i="147"/>
  <c r="K38" i="147"/>
  <c r="J38" i="147"/>
  <c r="I38" i="147"/>
  <c r="H38" i="147"/>
  <c r="G38" i="147"/>
  <c r="B38" i="147"/>
  <c r="L37" i="147"/>
  <c r="K37" i="147"/>
  <c r="J37" i="147"/>
  <c r="I37" i="147"/>
  <c r="H37" i="147"/>
  <c r="G37" i="147"/>
  <c r="B37" i="147"/>
  <c r="L36" i="147"/>
  <c r="K36" i="147"/>
  <c r="J36" i="147"/>
  <c r="I36" i="147"/>
  <c r="H36" i="147"/>
  <c r="G36" i="147"/>
  <c r="B36" i="147"/>
  <c r="L35" i="147"/>
  <c r="K35" i="147"/>
  <c r="J35" i="147"/>
  <c r="I35" i="147"/>
  <c r="H35" i="147"/>
  <c r="G35" i="147"/>
  <c r="B35" i="147"/>
  <c r="L34" i="147"/>
  <c r="K34" i="147"/>
  <c r="J34" i="147"/>
  <c r="I34" i="147"/>
  <c r="H34" i="147"/>
  <c r="G34" i="147"/>
  <c r="B34" i="147"/>
  <c r="L33" i="147"/>
  <c r="K33" i="147"/>
  <c r="J33" i="147"/>
  <c r="I33" i="147"/>
  <c r="H33" i="147"/>
  <c r="G33" i="147"/>
  <c r="B33" i="147"/>
  <c r="L32" i="147"/>
  <c r="K32" i="147"/>
  <c r="J32" i="147"/>
  <c r="I32" i="147"/>
  <c r="H32" i="147"/>
  <c r="G32" i="147"/>
  <c r="B32" i="147"/>
  <c r="L31" i="147"/>
  <c r="K31" i="147"/>
  <c r="J31" i="147"/>
  <c r="I31" i="147"/>
  <c r="H31" i="147"/>
  <c r="G31" i="147"/>
  <c r="B31" i="147"/>
  <c r="L30" i="147"/>
  <c r="K30" i="147"/>
  <c r="J30" i="147"/>
  <c r="I30" i="147"/>
  <c r="H30" i="147"/>
  <c r="G30" i="147"/>
  <c r="B30" i="147"/>
  <c r="L29" i="147"/>
  <c r="K29" i="147"/>
  <c r="J29" i="147"/>
  <c r="I29" i="147"/>
  <c r="H29" i="147"/>
  <c r="G29" i="147"/>
  <c r="B29" i="147"/>
  <c r="L28" i="147"/>
  <c r="K28" i="147"/>
  <c r="J28" i="147"/>
  <c r="I28" i="147"/>
  <c r="H28" i="147"/>
  <c r="G28" i="147"/>
  <c r="B28" i="147"/>
  <c r="L27" i="147"/>
  <c r="K27" i="147"/>
  <c r="J27" i="147"/>
  <c r="I27" i="147"/>
  <c r="H27" i="147"/>
  <c r="G27" i="147"/>
  <c r="B27" i="147"/>
  <c r="L26" i="147"/>
  <c r="K26" i="147"/>
  <c r="J26" i="147"/>
  <c r="I26" i="147"/>
  <c r="H26" i="147"/>
  <c r="G26" i="147"/>
  <c r="B26" i="147"/>
  <c r="L25" i="147"/>
  <c r="K25" i="147"/>
  <c r="J25" i="147"/>
  <c r="I25" i="147"/>
  <c r="H25" i="147"/>
  <c r="G25" i="147"/>
  <c r="B25" i="147"/>
  <c r="L24" i="147"/>
  <c r="K24" i="147"/>
  <c r="J24" i="147"/>
  <c r="I24" i="147"/>
  <c r="H24" i="147"/>
  <c r="G24" i="147"/>
  <c r="B24" i="147"/>
  <c r="L23" i="147"/>
  <c r="K23" i="147"/>
  <c r="J23" i="147"/>
  <c r="I23" i="147"/>
  <c r="H23" i="147"/>
  <c r="G23" i="147"/>
  <c r="B23" i="147"/>
  <c r="L22" i="147"/>
  <c r="K22" i="147"/>
  <c r="J22" i="147"/>
  <c r="I22" i="147"/>
  <c r="H22" i="147"/>
  <c r="G22" i="147"/>
  <c r="B22" i="147"/>
  <c r="L21" i="147"/>
  <c r="K21" i="147"/>
  <c r="J21" i="147"/>
  <c r="I21" i="147"/>
  <c r="H21" i="147"/>
  <c r="G21" i="147"/>
  <c r="B21" i="147"/>
  <c r="L20" i="147"/>
  <c r="K20" i="147"/>
  <c r="J20" i="147"/>
  <c r="I20" i="147"/>
  <c r="H20" i="147"/>
  <c r="G20" i="147"/>
  <c r="B20" i="147"/>
  <c r="L19" i="147"/>
  <c r="K19" i="147"/>
  <c r="J19" i="147"/>
  <c r="I19" i="147"/>
  <c r="H19" i="147"/>
  <c r="G19" i="147"/>
  <c r="B19" i="147"/>
  <c r="L18" i="147"/>
  <c r="K18" i="147"/>
  <c r="J18" i="147"/>
  <c r="I18" i="147"/>
  <c r="H18" i="147"/>
  <c r="G18" i="147"/>
  <c r="B18" i="147"/>
  <c r="L17" i="147"/>
  <c r="K17" i="147"/>
  <c r="J17" i="147"/>
  <c r="I17" i="147"/>
  <c r="H17" i="147"/>
  <c r="G17" i="147"/>
  <c r="B17" i="147"/>
  <c r="L16" i="147"/>
  <c r="K16" i="147"/>
  <c r="J16" i="147"/>
  <c r="I16" i="147"/>
  <c r="L15" i="147"/>
  <c r="K15" i="147"/>
  <c r="J15" i="147"/>
  <c r="I15" i="147"/>
  <c r="L13" i="147"/>
  <c r="K13" i="147"/>
  <c r="F13" i="147"/>
  <c r="J13" i="147" s="1"/>
  <c r="Y51" i="146"/>
  <c r="L47" i="146"/>
  <c r="K47" i="146"/>
  <c r="J47" i="146"/>
  <c r="I47" i="146"/>
  <c r="H47" i="146"/>
  <c r="G47" i="146"/>
  <c r="B47" i="146"/>
  <c r="L46" i="146"/>
  <c r="K46" i="146"/>
  <c r="J46" i="146"/>
  <c r="I46" i="146"/>
  <c r="H46" i="146"/>
  <c r="G46" i="146"/>
  <c r="B46" i="146"/>
  <c r="L45" i="146"/>
  <c r="K45" i="146"/>
  <c r="J45" i="146"/>
  <c r="I45" i="146"/>
  <c r="H45" i="146"/>
  <c r="G45" i="146"/>
  <c r="B45" i="146"/>
  <c r="L44" i="146"/>
  <c r="K44" i="146"/>
  <c r="J44" i="146"/>
  <c r="I44" i="146"/>
  <c r="H44" i="146"/>
  <c r="G44" i="146"/>
  <c r="B44" i="146"/>
  <c r="L43" i="146"/>
  <c r="K43" i="146"/>
  <c r="J43" i="146"/>
  <c r="I43" i="146"/>
  <c r="H43" i="146"/>
  <c r="G43" i="146"/>
  <c r="B43" i="146"/>
  <c r="L42" i="146"/>
  <c r="K42" i="146"/>
  <c r="J42" i="146"/>
  <c r="I42" i="146"/>
  <c r="H42" i="146"/>
  <c r="G42" i="146"/>
  <c r="B42" i="146"/>
  <c r="L41" i="146"/>
  <c r="K41" i="146"/>
  <c r="J41" i="146"/>
  <c r="I41" i="146"/>
  <c r="H41" i="146"/>
  <c r="G41" i="146"/>
  <c r="B41" i="146"/>
  <c r="L40" i="146"/>
  <c r="K40" i="146"/>
  <c r="J40" i="146"/>
  <c r="I40" i="146"/>
  <c r="H40" i="146"/>
  <c r="G40" i="146"/>
  <c r="B40" i="146"/>
  <c r="L39" i="146"/>
  <c r="K39" i="146"/>
  <c r="J39" i="146"/>
  <c r="I39" i="146"/>
  <c r="H39" i="146"/>
  <c r="G39" i="146"/>
  <c r="B39" i="146"/>
  <c r="L38" i="146"/>
  <c r="K38" i="146"/>
  <c r="J38" i="146"/>
  <c r="I38" i="146"/>
  <c r="H38" i="146"/>
  <c r="G38" i="146"/>
  <c r="B38" i="146"/>
  <c r="L37" i="146"/>
  <c r="K37" i="146"/>
  <c r="J37" i="146"/>
  <c r="I37" i="146"/>
  <c r="H37" i="146"/>
  <c r="G37" i="146"/>
  <c r="B37" i="146"/>
  <c r="L36" i="146"/>
  <c r="K36" i="146"/>
  <c r="J36" i="146"/>
  <c r="I36" i="146"/>
  <c r="H36" i="146"/>
  <c r="G36" i="146"/>
  <c r="B36" i="146"/>
  <c r="L35" i="146"/>
  <c r="K35" i="146"/>
  <c r="J35" i="146"/>
  <c r="I35" i="146"/>
  <c r="H35" i="146"/>
  <c r="G35" i="146"/>
  <c r="B35" i="146"/>
  <c r="L34" i="146"/>
  <c r="K34" i="146"/>
  <c r="J34" i="146"/>
  <c r="I34" i="146"/>
  <c r="H34" i="146"/>
  <c r="G34" i="146"/>
  <c r="B34" i="146"/>
  <c r="L33" i="146"/>
  <c r="K33" i="146"/>
  <c r="J33" i="146"/>
  <c r="I33" i="146"/>
  <c r="H33" i="146"/>
  <c r="G33" i="146"/>
  <c r="B33" i="146"/>
  <c r="L32" i="146"/>
  <c r="K32" i="146"/>
  <c r="J32" i="146"/>
  <c r="I32" i="146"/>
  <c r="H32" i="146"/>
  <c r="G32" i="146"/>
  <c r="B32" i="146"/>
  <c r="L31" i="146"/>
  <c r="K31" i="146"/>
  <c r="J31" i="146"/>
  <c r="I31" i="146"/>
  <c r="H31" i="146"/>
  <c r="G31" i="146"/>
  <c r="B31" i="146"/>
  <c r="L30" i="146"/>
  <c r="K30" i="146"/>
  <c r="J30" i="146"/>
  <c r="I30" i="146"/>
  <c r="H30" i="146"/>
  <c r="G30" i="146"/>
  <c r="B30" i="146"/>
  <c r="L29" i="146"/>
  <c r="K29" i="146"/>
  <c r="J29" i="146"/>
  <c r="I29" i="146"/>
  <c r="H29" i="146"/>
  <c r="G29" i="146"/>
  <c r="B29" i="146"/>
  <c r="L28" i="146"/>
  <c r="K28" i="146"/>
  <c r="J28" i="146"/>
  <c r="I28" i="146"/>
  <c r="H28" i="146"/>
  <c r="G28" i="146"/>
  <c r="B28" i="146"/>
  <c r="L27" i="146"/>
  <c r="K27" i="146"/>
  <c r="J27" i="146"/>
  <c r="I27" i="146"/>
  <c r="H27" i="146"/>
  <c r="G27" i="146"/>
  <c r="B27" i="146"/>
  <c r="L26" i="146"/>
  <c r="K26" i="146"/>
  <c r="J26" i="146"/>
  <c r="I26" i="146"/>
  <c r="H26" i="146"/>
  <c r="G26" i="146"/>
  <c r="B26" i="146"/>
  <c r="L25" i="146"/>
  <c r="K25" i="146"/>
  <c r="J25" i="146"/>
  <c r="I25" i="146"/>
  <c r="H25" i="146"/>
  <c r="G25" i="146"/>
  <c r="B25" i="146"/>
  <c r="L24" i="146"/>
  <c r="K24" i="146"/>
  <c r="J24" i="146"/>
  <c r="I24" i="146"/>
  <c r="H24" i="146"/>
  <c r="G24" i="146"/>
  <c r="B24" i="146"/>
  <c r="L23" i="146"/>
  <c r="K23" i="146"/>
  <c r="J23" i="146"/>
  <c r="I23" i="146"/>
  <c r="H23" i="146"/>
  <c r="G23" i="146"/>
  <c r="B23" i="146"/>
  <c r="L22" i="146"/>
  <c r="K22" i="146"/>
  <c r="J22" i="146"/>
  <c r="I22" i="146"/>
  <c r="H22" i="146"/>
  <c r="G22" i="146"/>
  <c r="B22" i="146"/>
  <c r="L21" i="146"/>
  <c r="K21" i="146"/>
  <c r="J21" i="146"/>
  <c r="I21" i="146"/>
  <c r="H21" i="146"/>
  <c r="G21" i="146"/>
  <c r="B21" i="146"/>
  <c r="L20" i="146"/>
  <c r="K20" i="146"/>
  <c r="J20" i="146"/>
  <c r="I20" i="146"/>
  <c r="H20" i="146"/>
  <c r="G20" i="146"/>
  <c r="B20" i="146"/>
  <c r="L19" i="146"/>
  <c r="K19" i="146"/>
  <c r="J19" i="146"/>
  <c r="I19" i="146"/>
  <c r="H19" i="146"/>
  <c r="G19" i="146"/>
  <c r="B19" i="146"/>
  <c r="L18" i="146"/>
  <c r="K18" i="146"/>
  <c r="J18" i="146"/>
  <c r="I18" i="146"/>
  <c r="H18" i="146"/>
  <c r="G18" i="146"/>
  <c r="B18" i="146"/>
  <c r="L17" i="146"/>
  <c r="K17" i="146"/>
  <c r="J17" i="146"/>
  <c r="I17" i="146"/>
  <c r="H17" i="146"/>
  <c r="G17" i="146"/>
  <c r="B17" i="146"/>
  <c r="L16" i="146"/>
  <c r="K16" i="146"/>
  <c r="J16" i="146"/>
  <c r="I16" i="146"/>
  <c r="L15" i="146"/>
  <c r="K15" i="146"/>
  <c r="J15" i="146"/>
  <c r="I15" i="146"/>
  <c r="K13" i="146"/>
  <c r="I13" i="146"/>
  <c r="F13" i="146"/>
  <c r="J13" i="146" s="1"/>
  <c r="L47" i="145"/>
  <c r="K47" i="145"/>
  <c r="J47" i="145"/>
  <c r="I47" i="145"/>
  <c r="H47" i="145"/>
  <c r="G47" i="145"/>
  <c r="B47" i="145"/>
  <c r="L46" i="145"/>
  <c r="K46" i="145"/>
  <c r="J46" i="145"/>
  <c r="I46" i="145"/>
  <c r="H46" i="145"/>
  <c r="G46" i="145"/>
  <c r="B46" i="145"/>
  <c r="L45" i="145"/>
  <c r="K45" i="145"/>
  <c r="J45" i="145"/>
  <c r="I45" i="145"/>
  <c r="H45" i="145"/>
  <c r="G45" i="145"/>
  <c r="B45" i="145"/>
  <c r="L44" i="145"/>
  <c r="K44" i="145"/>
  <c r="J44" i="145"/>
  <c r="I44" i="145"/>
  <c r="H44" i="145"/>
  <c r="G44" i="145"/>
  <c r="B44" i="145"/>
  <c r="L43" i="145"/>
  <c r="K43" i="145"/>
  <c r="J43" i="145"/>
  <c r="I43" i="145"/>
  <c r="H43" i="145"/>
  <c r="G43" i="145"/>
  <c r="B43" i="145"/>
  <c r="L42" i="145"/>
  <c r="K42" i="145"/>
  <c r="J42" i="145"/>
  <c r="I42" i="145"/>
  <c r="H42" i="145"/>
  <c r="G42" i="145"/>
  <c r="B42" i="145"/>
  <c r="L41" i="145"/>
  <c r="K41" i="145"/>
  <c r="J41" i="145"/>
  <c r="I41" i="145"/>
  <c r="H41" i="145"/>
  <c r="G41" i="145"/>
  <c r="B41" i="145"/>
  <c r="L40" i="145"/>
  <c r="K40" i="145"/>
  <c r="J40" i="145"/>
  <c r="I40" i="145"/>
  <c r="H40" i="145"/>
  <c r="G40" i="145"/>
  <c r="B40" i="145"/>
  <c r="L39" i="145"/>
  <c r="K39" i="145"/>
  <c r="J39" i="145"/>
  <c r="I39" i="145"/>
  <c r="H39" i="145"/>
  <c r="G39" i="145"/>
  <c r="B39" i="145"/>
  <c r="L38" i="145"/>
  <c r="K38" i="145"/>
  <c r="J38" i="145"/>
  <c r="I38" i="145"/>
  <c r="H38" i="145"/>
  <c r="G38" i="145"/>
  <c r="B38" i="145"/>
  <c r="L37" i="145"/>
  <c r="K37" i="145"/>
  <c r="J37" i="145"/>
  <c r="I37" i="145"/>
  <c r="H37" i="145"/>
  <c r="G37" i="145"/>
  <c r="B37" i="145"/>
  <c r="L36" i="145"/>
  <c r="K36" i="145"/>
  <c r="J36" i="145"/>
  <c r="I36" i="145"/>
  <c r="H36" i="145"/>
  <c r="G36" i="145"/>
  <c r="B36" i="145"/>
  <c r="L35" i="145"/>
  <c r="K35" i="145"/>
  <c r="J35" i="145"/>
  <c r="I35" i="145"/>
  <c r="H35" i="145"/>
  <c r="G35" i="145"/>
  <c r="B35" i="145"/>
  <c r="L34" i="145"/>
  <c r="K34" i="145"/>
  <c r="J34" i="145"/>
  <c r="I34" i="145"/>
  <c r="H34" i="145"/>
  <c r="G34" i="145"/>
  <c r="B34" i="145"/>
  <c r="L33" i="145"/>
  <c r="K33" i="145"/>
  <c r="J33" i="145"/>
  <c r="I33" i="145"/>
  <c r="H33" i="145"/>
  <c r="G33" i="145"/>
  <c r="B33" i="145"/>
  <c r="L32" i="145"/>
  <c r="K32" i="145"/>
  <c r="J32" i="145"/>
  <c r="I32" i="145"/>
  <c r="H32" i="145"/>
  <c r="G32" i="145"/>
  <c r="B32" i="145"/>
  <c r="L31" i="145"/>
  <c r="K31" i="145"/>
  <c r="J31" i="145"/>
  <c r="I31" i="145"/>
  <c r="H31" i="145"/>
  <c r="G31" i="145"/>
  <c r="B31" i="145"/>
  <c r="L30" i="145"/>
  <c r="K30" i="145"/>
  <c r="J30" i="145"/>
  <c r="I30" i="145"/>
  <c r="H30" i="145"/>
  <c r="G30" i="145"/>
  <c r="B30" i="145"/>
  <c r="L29" i="145"/>
  <c r="K29" i="145"/>
  <c r="J29" i="145"/>
  <c r="I29" i="145"/>
  <c r="H29" i="145"/>
  <c r="G29" i="145"/>
  <c r="B29" i="145"/>
  <c r="L28" i="145"/>
  <c r="K28" i="145"/>
  <c r="J28" i="145"/>
  <c r="I28" i="145"/>
  <c r="H28" i="145"/>
  <c r="G28" i="145"/>
  <c r="B28" i="145"/>
  <c r="L27" i="145"/>
  <c r="K27" i="145"/>
  <c r="J27" i="145"/>
  <c r="I27" i="145"/>
  <c r="H27" i="145"/>
  <c r="G27" i="145"/>
  <c r="B27" i="145"/>
  <c r="L26" i="145"/>
  <c r="K26" i="145"/>
  <c r="J26" i="145"/>
  <c r="I26" i="145"/>
  <c r="H26" i="145"/>
  <c r="G26" i="145"/>
  <c r="B26" i="145"/>
  <c r="L25" i="145"/>
  <c r="K25" i="145"/>
  <c r="J25" i="145"/>
  <c r="I25" i="145"/>
  <c r="H25" i="145"/>
  <c r="G25" i="145"/>
  <c r="B25" i="145"/>
  <c r="L24" i="145"/>
  <c r="K24" i="145"/>
  <c r="J24" i="145"/>
  <c r="I24" i="145"/>
  <c r="H24" i="145"/>
  <c r="G24" i="145"/>
  <c r="B24" i="145"/>
  <c r="L23" i="145"/>
  <c r="K23" i="145"/>
  <c r="J23" i="145"/>
  <c r="I23" i="145"/>
  <c r="H23" i="145"/>
  <c r="G23" i="145"/>
  <c r="B23" i="145"/>
  <c r="L22" i="145"/>
  <c r="K22" i="145"/>
  <c r="J22" i="145"/>
  <c r="I22" i="145"/>
  <c r="H22" i="145"/>
  <c r="G22" i="145"/>
  <c r="B22" i="145"/>
  <c r="L21" i="145"/>
  <c r="K21" i="145"/>
  <c r="J21" i="145"/>
  <c r="I21" i="145"/>
  <c r="H21" i="145"/>
  <c r="G21" i="145"/>
  <c r="B21" i="145"/>
  <c r="L20" i="145"/>
  <c r="K20" i="145"/>
  <c r="J20" i="145"/>
  <c r="I20" i="145"/>
  <c r="H20" i="145"/>
  <c r="G20" i="145"/>
  <c r="B20" i="145"/>
  <c r="L19" i="145"/>
  <c r="K19" i="145"/>
  <c r="J19" i="145"/>
  <c r="I19" i="145"/>
  <c r="H19" i="145"/>
  <c r="G19" i="145"/>
  <c r="B19" i="145"/>
  <c r="L18" i="145"/>
  <c r="K18" i="145"/>
  <c r="J18" i="145"/>
  <c r="I18" i="145"/>
  <c r="H18" i="145"/>
  <c r="G18" i="145"/>
  <c r="B18" i="145"/>
  <c r="L17" i="145"/>
  <c r="K17" i="145"/>
  <c r="J17" i="145"/>
  <c r="I17" i="145"/>
  <c r="H17" i="145"/>
  <c r="G17" i="145"/>
  <c r="B17" i="145"/>
  <c r="L16" i="145"/>
  <c r="K16" i="145"/>
  <c r="J16" i="145"/>
  <c r="I16" i="145"/>
  <c r="L15" i="145"/>
  <c r="K15" i="145"/>
  <c r="J15" i="145"/>
  <c r="I15" i="145"/>
  <c r="L13" i="145"/>
  <c r="K13" i="145"/>
  <c r="F13" i="145"/>
  <c r="J13" i="145" s="1"/>
  <c r="L47" i="144"/>
  <c r="K47" i="144"/>
  <c r="J47" i="144"/>
  <c r="I47" i="144"/>
  <c r="H47" i="144"/>
  <c r="G47" i="144"/>
  <c r="B47" i="144"/>
  <c r="L46" i="144"/>
  <c r="K46" i="144"/>
  <c r="J46" i="144"/>
  <c r="I46" i="144"/>
  <c r="H46" i="144"/>
  <c r="G46" i="144"/>
  <c r="B46" i="144"/>
  <c r="L45" i="144"/>
  <c r="K45" i="144"/>
  <c r="J45" i="144"/>
  <c r="I45" i="144"/>
  <c r="H45" i="144"/>
  <c r="G45" i="144"/>
  <c r="B45" i="144"/>
  <c r="L44" i="144"/>
  <c r="K44" i="144"/>
  <c r="J44" i="144"/>
  <c r="I44" i="144"/>
  <c r="H44" i="144"/>
  <c r="G44" i="144"/>
  <c r="B44" i="144"/>
  <c r="L43" i="144"/>
  <c r="K43" i="144"/>
  <c r="J43" i="144"/>
  <c r="I43" i="144"/>
  <c r="H43" i="144"/>
  <c r="G43" i="144"/>
  <c r="B43" i="144"/>
  <c r="L42" i="144"/>
  <c r="K42" i="144"/>
  <c r="J42" i="144"/>
  <c r="I42" i="144"/>
  <c r="H42" i="144"/>
  <c r="G42" i="144"/>
  <c r="B42" i="144"/>
  <c r="L41" i="144"/>
  <c r="K41" i="144"/>
  <c r="J41" i="144"/>
  <c r="I41" i="144"/>
  <c r="H41" i="144"/>
  <c r="G41" i="144"/>
  <c r="B41" i="144"/>
  <c r="L40" i="144"/>
  <c r="K40" i="144"/>
  <c r="J40" i="144"/>
  <c r="I40" i="144"/>
  <c r="H40" i="144"/>
  <c r="G40" i="144"/>
  <c r="B40" i="144"/>
  <c r="L39" i="144"/>
  <c r="K39" i="144"/>
  <c r="J39" i="144"/>
  <c r="I39" i="144"/>
  <c r="H39" i="144"/>
  <c r="G39" i="144"/>
  <c r="B39" i="144"/>
  <c r="L38" i="144"/>
  <c r="K38" i="144"/>
  <c r="J38" i="144"/>
  <c r="I38" i="144"/>
  <c r="H38" i="144"/>
  <c r="G38" i="144"/>
  <c r="B38" i="144"/>
  <c r="L37" i="144"/>
  <c r="K37" i="144"/>
  <c r="J37" i="144"/>
  <c r="I37" i="144"/>
  <c r="H37" i="144"/>
  <c r="G37" i="144"/>
  <c r="B37" i="144"/>
  <c r="L36" i="144"/>
  <c r="K36" i="144"/>
  <c r="J36" i="144"/>
  <c r="I36" i="144"/>
  <c r="H36" i="144"/>
  <c r="G36" i="144"/>
  <c r="B36" i="144"/>
  <c r="L35" i="144"/>
  <c r="K35" i="144"/>
  <c r="J35" i="144"/>
  <c r="I35" i="144"/>
  <c r="H35" i="144"/>
  <c r="G35" i="144"/>
  <c r="B35" i="144"/>
  <c r="L34" i="144"/>
  <c r="K34" i="144"/>
  <c r="J34" i="144"/>
  <c r="I34" i="144"/>
  <c r="H34" i="144"/>
  <c r="G34" i="144"/>
  <c r="B34" i="144"/>
  <c r="L33" i="144"/>
  <c r="K33" i="144"/>
  <c r="J33" i="144"/>
  <c r="I33" i="144"/>
  <c r="H33" i="144"/>
  <c r="G33" i="144"/>
  <c r="B33" i="144"/>
  <c r="L32" i="144"/>
  <c r="K32" i="144"/>
  <c r="J32" i="144"/>
  <c r="I32" i="144"/>
  <c r="H32" i="144"/>
  <c r="G32" i="144"/>
  <c r="B32" i="144"/>
  <c r="L31" i="144"/>
  <c r="K31" i="144"/>
  <c r="J31" i="144"/>
  <c r="I31" i="144"/>
  <c r="H31" i="144"/>
  <c r="G31" i="144"/>
  <c r="B31" i="144"/>
  <c r="L30" i="144"/>
  <c r="K30" i="144"/>
  <c r="J30" i="144"/>
  <c r="I30" i="144"/>
  <c r="H30" i="144"/>
  <c r="G30" i="144"/>
  <c r="B30" i="144"/>
  <c r="L29" i="144"/>
  <c r="K29" i="144"/>
  <c r="J29" i="144"/>
  <c r="I29" i="144"/>
  <c r="H29" i="144"/>
  <c r="G29" i="144"/>
  <c r="B29" i="144"/>
  <c r="L28" i="144"/>
  <c r="K28" i="144"/>
  <c r="J28" i="144"/>
  <c r="I28" i="144"/>
  <c r="H28" i="144"/>
  <c r="G28" i="144"/>
  <c r="B28" i="144"/>
  <c r="L27" i="144"/>
  <c r="K27" i="144"/>
  <c r="J27" i="144"/>
  <c r="I27" i="144"/>
  <c r="H27" i="144"/>
  <c r="G27" i="144"/>
  <c r="B27" i="144"/>
  <c r="L26" i="144"/>
  <c r="K26" i="144"/>
  <c r="J26" i="144"/>
  <c r="I26" i="144"/>
  <c r="H26" i="144"/>
  <c r="G26" i="144"/>
  <c r="B26" i="144"/>
  <c r="L25" i="144"/>
  <c r="K25" i="144"/>
  <c r="J25" i="144"/>
  <c r="I25" i="144"/>
  <c r="H25" i="144"/>
  <c r="G25" i="144"/>
  <c r="B25" i="144"/>
  <c r="L24" i="144"/>
  <c r="K24" i="144"/>
  <c r="J24" i="144"/>
  <c r="I24" i="144"/>
  <c r="H24" i="144"/>
  <c r="G24" i="144"/>
  <c r="B24" i="144"/>
  <c r="L23" i="144"/>
  <c r="K23" i="144"/>
  <c r="J23" i="144"/>
  <c r="I23" i="144"/>
  <c r="H23" i="144"/>
  <c r="G23" i="144"/>
  <c r="B23" i="144"/>
  <c r="L22" i="144"/>
  <c r="K22" i="144"/>
  <c r="J22" i="144"/>
  <c r="I22" i="144"/>
  <c r="H22" i="144"/>
  <c r="G22" i="144"/>
  <c r="B22" i="144"/>
  <c r="L21" i="144"/>
  <c r="K21" i="144"/>
  <c r="J21" i="144"/>
  <c r="I21" i="144"/>
  <c r="H21" i="144"/>
  <c r="G21" i="144"/>
  <c r="B21" i="144"/>
  <c r="L20" i="144"/>
  <c r="K20" i="144"/>
  <c r="J20" i="144"/>
  <c r="I20" i="144"/>
  <c r="H20" i="144"/>
  <c r="G20" i="144"/>
  <c r="B20" i="144"/>
  <c r="L19" i="144"/>
  <c r="K19" i="144"/>
  <c r="J19" i="144"/>
  <c r="I19" i="144"/>
  <c r="H19" i="144"/>
  <c r="G19" i="144"/>
  <c r="B19" i="144"/>
  <c r="L18" i="144"/>
  <c r="K18" i="144"/>
  <c r="J18" i="144"/>
  <c r="I18" i="144"/>
  <c r="H18" i="144"/>
  <c r="G18" i="144"/>
  <c r="B18" i="144"/>
  <c r="L17" i="144"/>
  <c r="K17" i="144"/>
  <c r="J17" i="144"/>
  <c r="I17" i="144"/>
  <c r="H17" i="144"/>
  <c r="G17" i="144"/>
  <c r="B17" i="144"/>
  <c r="L16" i="144"/>
  <c r="K16" i="144"/>
  <c r="J16" i="144"/>
  <c r="I16" i="144"/>
  <c r="L15" i="144"/>
  <c r="K15" i="144"/>
  <c r="J15" i="144"/>
  <c r="I15" i="144"/>
  <c r="L13" i="144"/>
  <c r="K13" i="144"/>
  <c r="F13" i="144"/>
  <c r="J13" i="144" s="1"/>
  <c r="E9" i="136"/>
  <c r="J13" i="152" l="1"/>
  <c r="I13" i="147"/>
  <c r="I13" i="144"/>
  <c r="I13" i="145"/>
  <c r="J9" i="5"/>
  <c r="C9" i="5"/>
  <c r="D9" i="5"/>
  <c r="D36" i="5"/>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H36" i="5" l="1"/>
  <c r="I9" i="5"/>
  <c r="H9" i="5"/>
  <c r="I36" i="5" l="1"/>
  <c r="L12" i="98" l="1"/>
  <c r="L11" i="98"/>
  <c r="L18" i="98"/>
  <c r="L14" i="98"/>
  <c r="O24" i="113"/>
  <c r="O23" i="113"/>
  <c r="O22" i="113"/>
  <c r="O21" i="113"/>
  <c r="O20" i="113"/>
  <c r="O19" i="113"/>
  <c r="O18" i="113"/>
  <c r="O17" i="113"/>
  <c r="O16" i="113"/>
  <c r="O15" i="113"/>
  <c r="O14" i="113"/>
  <c r="O13" i="113"/>
  <c r="O12" i="113"/>
  <c r="O11" i="113"/>
  <c r="O10" i="113"/>
  <c r="O9" i="113"/>
  <c r="O25" i="113"/>
  <c r="I23" i="136"/>
  <c r="H23" i="136"/>
  <c r="L13" i="98" l="1"/>
  <c r="D23" i="136"/>
  <c r="L10" i="98"/>
  <c r="L17" i="98"/>
  <c r="L15" i="98"/>
  <c r="L16" i="98"/>
  <c r="C23" i="136"/>
  <c r="E36" i="5"/>
  <c r="E9" i="5"/>
  <c r="F36" i="5"/>
  <c r="G36" i="5"/>
  <c r="J36" i="5"/>
  <c r="G9" i="5"/>
  <c r="F9" i="5"/>
  <c r="C36" i="5"/>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E23" i="136" l="1"/>
  <c r="K36" i="5"/>
  <c r="K9" i="5"/>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<sst xmlns="http://schemas.openxmlformats.org/spreadsheetml/2006/main" count="6468" uniqueCount="2566">
  <si>
    <t xml:space="preserve"> BENEFICIARIO</t>
  </si>
  <si>
    <t>MODIFICADO</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</si>
  <si>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</si>
  <si>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</si>
  <si>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</si>
  <si>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</si>
  <si>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</si>
  <si>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</si>
  <si>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</si>
  <si>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</si>
  <si>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</si>
  <si>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</si>
  <si>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</si>
  <si>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</si>
  <si>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</si>
  <si>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</si>
  <si>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</si>
  <si>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</si>
  <si>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</si>
  <si>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</si>
  <si>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</si>
  <si>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</si>
  <si>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</si>
  <si>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</si>
  <si>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</si>
  <si>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</si>
  <si>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</si>
  <si>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</si>
  <si>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</si>
  <si>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</si>
  <si>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</si>
  <si>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</si>
  <si>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</si>
  <si>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</si>
  <si>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</si>
  <si>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</si>
  <si>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</si>
  <si>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</si>
  <si>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</si>
  <si>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</si>
  <si>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</si>
  <si>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</si>
  <si>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</si>
  <si>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</si>
  <si>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</si>
  <si>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</si>
  <si>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</si>
  <si>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</si>
  <si>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</si>
  <si>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</si>
  <si>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</si>
  <si>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</si>
  <si>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</si>
  <si>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</si>
  <si>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</si>
  <si>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</si>
  <si>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</si>
  <si>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</si>
  <si>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</si>
  <si>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</si>
  <si>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</si>
  <si>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</si>
  <si>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</si>
  <si>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</si>
  <si>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</si>
  <si>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</si>
  <si>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</si>
  <si>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</si>
  <si>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</si>
  <si>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</si>
  <si>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</si>
  <si>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</si>
  <si>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</si>
  <si>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</si>
  <si>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</si>
  <si>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</si>
  <si>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</si>
  <si>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</si>
  <si>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</si>
  <si>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</si>
  <si>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</si>
  <si>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</si>
  <si>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</si>
  <si>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</si>
  <si>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</si>
  <si>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</si>
  <si>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</si>
  <si>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</si>
  <si>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</si>
  <si>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</si>
  <si>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</si>
  <si>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</si>
  <si>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</si>
  <si>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</si>
  <si>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</si>
  <si>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</si>
  <si>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</si>
  <si>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</si>
  <si>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</si>
  <si>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</si>
  <si>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</si>
  <si>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</si>
  <si>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</si>
  <si>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</si>
  <si>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</si>
  <si>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</si>
  <si>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</si>
  <si>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</si>
  <si>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</si>
  <si>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</si>
  <si>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</si>
  <si>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</si>
  <si>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</si>
  <si>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</si>
  <si>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</si>
  <si>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</si>
  <si>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</si>
  <si>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</si>
  <si>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</si>
  <si>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</si>
  <si>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</si>
  <si>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</si>
  <si>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</si>
  <si>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</si>
  <si>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</si>
  <si>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</si>
  <si>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</si>
  <si>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</si>
  <si>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</si>
  <si>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</si>
  <si>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</si>
  <si>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</si>
  <si>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</si>
  <si>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</si>
  <si>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</si>
  <si>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</si>
  <si>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</si>
  <si>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</si>
  <si>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</si>
  <si>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</si>
  <si>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</si>
  <si>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</si>
  <si>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</si>
  <si>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</si>
  <si>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</si>
  <si>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</si>
  <si>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</si>
  <si>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</si>
  <si>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</si>
  <si>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</si>
  <si>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</si>
  <si>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</si>
  <si>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</si>
  <si>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</si>
  <si>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</si>
  <si>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</si>
  <si>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</si>
  <si>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</si>
  <si>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</si>
  <si>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</si>
  <si>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</si>
  <si>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</si>
  <si>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</si>
  <si>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</si>
  <si>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</si>
  <si>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</si>
  <si>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</si>
  <si>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</si>
  <si>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</si>
  <si>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</si>
  <si>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</si>
  <si>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</si>
  <si>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</si>
  <si>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</si>
  <si>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</si>
  <si>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</si>
  <si>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</si>
  <si>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</si>
  <si>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</si>
  <si>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</si>
  <si>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</si>
  <si>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</si>
  <si>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</si>
  <si>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</si>
  <si>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</si>
  <si>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</si>
  <si>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</si>
  <si>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</si>
  <si>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</si>
  <si>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</si>
  <si>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</si>
  <si>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</si>
  <si>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</si>
  <si>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</si>
  <si>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</si>
  <si>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</si>
  <si>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</si>
  <si>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</si>
  <si>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</si>
  <si>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</si>
  <si>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</si>
  <si>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</si>
  <si>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</si>
  <si>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</si>
  <si>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</si>
  <si>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</si>
  <si>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</si>
  <si>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</si>
  <si>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</si>
  <si>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</si>
  <si>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</si>
  <si>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</si>
  <si>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</si>
  <si>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</si>
  <si>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</si>
  <si>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</si>
  <si>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</si>
  <si>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</si>
  <si>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</si>
  <si>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</si>
  <si>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</si>
  <si>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</si>
  <si>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</si>
  <si>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</si>
  <si>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</si>
  <si>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</si>
  <si>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</si>
  <si>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</si>
  <si>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</si>
  <si>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</si>
  <si>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</si>
  <si>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</si>
  <si>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</si>
  <si>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</si>
  <si>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</si>
  <si>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</si>
  <si>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</si>
  <si>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</si>
  <si>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</si>
  <si>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</si>
  <si>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</si>
  <si>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</si>
  <si>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</si>
  <si>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</si>
  <si>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</si>
  <si>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</si>
  <si>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</si>
  <si>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</si>
  <si>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</si>
  <si>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</si>
  <si>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</si>
  <si>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</si>
  <si>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</si>
  <si>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</si>
  <si>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</si>
  <si>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</si>
  <si>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</si>
  <si>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</si>
  <si>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</si>
  <si>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</si>
  <si>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</si>
  <si>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</si>
  <si>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</si>
  <si>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</si>
  <si>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</si>
  <si>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</si>
  <si>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</si>
  <si>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</si>
  <si>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</si>
  <si>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</si>
  <si>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</si>
  <si>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</si>
  <si>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</si>
  <si>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</si>
  <si>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</si>
  <si>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</si>
  <si>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</si>
  <si>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</si>
  <si>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</si>
  <si>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</si>
  <si>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</si>
  <si>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</si>
  <si>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</si>
  <si>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</si>
  <si>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</si>
  <si>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</si>
  <si>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</si>
  <si>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</si>
  <si>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</si>
  <si>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</si>
  <si>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</si>
  <si>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</si>
  <si>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</si>
  <si>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</si>
  <si>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</si>
  <si>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</si>
  <si>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</si>
  <si>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</si>
  <si>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</si>
  <si>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</si>
  <si>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</si>
  <si>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</si>
  <si>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</si>
  <si>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</si>
  <si>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</si>
  <si>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</si>
  <si>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</si>
  <si>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</si>
  <si>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</si>
  <si>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</si>
  <si>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</si>
  <si>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</si>
  <si>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</si>
  <si>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</si>
  <si>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</si>
  <si>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</si>
  <si>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</si>
  <si>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</si>
  <si>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</si>
  <si>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</si>
  <si>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</si>
  <si>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</si>
  <si>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</si>
  <si>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</si>
  <si>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</si>
  <si>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</si>
  <si>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</si>
  <si>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</si>
  <si>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</si>
  <si>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</si>
  <si>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</si>
  <si>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</si>
  <si>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</si>
  <si>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</si>
  <si>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</si>
  <si>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</si>
  <si>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</si>
  <si>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</si>
  <si>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</si>
  <si>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</si>
  <si>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</si>
  <si>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</si>
  <si>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</si>
  <si>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</si>
  <si>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</si>
  <si>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</si>
  <si>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</si>
  <si>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</si>
  <si>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</si>
  <si>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</si>
  <si>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</si>
  <si>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</si>
  <si>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</si>
  <si>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</si>
  <si>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</si>
  <si>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</si>
  <si>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</si>
  <si>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</si>
  <si>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</si>
  <si>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</si>
  <si>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</si>
  <si>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</si>
  <si>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</si>
  <si>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</si>
  <si>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</si>
  <si>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</si>
  <si>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</si>
  <si>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</si>
  <si>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</si>
  <si>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</si>
  <si>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</si>
  <si>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</si>
  <si>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</si>
  <si>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</si>
  <si>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</si>
  <si>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</si>
  <si>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</si>
  <si>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</si>
  <si>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</si>
  <si>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</si>
  <si>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</si>
  <si>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</si>
  <si>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</si>
  <si>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</si>
  <si>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</si>
  <si>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</si>
  <si>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</si>
  <si>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</si>
  <si>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</si>
  <si>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</si>
  <si>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</si>
  <si>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</si>
  <si>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</si>
  <si>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</si>
  <si>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</si>
  <si>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</si>
  <si>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</si>
  <si>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</si>
  <si>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</si>
  <si>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</si>
  <si>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</si>
  <si>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</si>
  <si>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</si>
  <si>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</si>
  <si>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</si>
  <si>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</si>
  <si>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</si>
  <si>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</si>
  <si>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</si>
  <si>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</si>
  <si>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</si>
  <si>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</si>
  <si>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</si>
  <si>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</si>
  <si>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</si>
  <si>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</si>
  <si>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</si>
  <si>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</si>
  <si>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</si>
  <si>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</si>
  <si>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</si>
  <si>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</si>
  <si>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</si>
  <si>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</si>
  <si>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</si>
  <si>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</si>
  <si>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</si>
  <si>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</si>
  <si>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</si>
  <si>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</si>
  <si>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</si>
  <si>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</si>
  <si>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</si>
  <si>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</si>
  <si>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</si>
  <si>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</si>
  <si>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</si>
  <si>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</si>
  <si>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</si>
  <si>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</si>
  <si>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</si>
  <si>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</si>
  <si>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</si>
  <si>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</si>
  <si>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</si>
  <si>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</si>
  <si>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</si>
  <si>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</si>
  <si>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</si>
  <si>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</si>
  <si>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</si>
  <si>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</si>
  <si>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</si>
  <si>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</si>
  <si>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</si>
  <si>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</si>
  <si>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</si>
  <si>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</si>
  <si>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</si>
  <si>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</si>
  <si>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</si>
  <si>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</si>
  <si>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</si>
  <si>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</si>
  <si>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</si>
  <si>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</si>
  <si>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</si>
  <si>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</si>
  <si>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</si>
  <si>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</si>
  <si>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</si>
  <si>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</si>
  <si>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</si>
  <si>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</si>
  <si>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</si>
  <si>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</si>
  <si>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</si>
  <si>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</si>
  <si>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</si>
  <si>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</si>
  <si>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</si>
  <si>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</si>
  <si>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</si>
  <si>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</si>
  <si>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</si>
  <si>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</si>
  <si>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</si>
  <si>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</si>
  <si>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</si>
  <si>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</si>
  <si>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</si>
  <si>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</si>
  <si>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</si>
  <si>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</si>
  <si>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</si>
  <si>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</si>
  <si>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</si>
  <si>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</si>
  <si>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</si>
  <si>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</si>
  <si>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</si>
  <si>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</si>
  <si>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</si>
  <si>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</si>
  <si>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</si>
  <si>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</si>
  <si>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</si>
  <si>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</si>
  <si>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</si>
  <si>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</si>
  <si>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</si>
  <si>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</si>
  <si>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</si>
  <si>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</si>
  <si>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</si>
  <si>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</si>
  <si>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</si>
  <si>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</si>
  <si>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</si>
  <si>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</si>
  <si>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</si>
  <si>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</si>
  <si>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</si>
  <si>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</si>
  <si>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</si>
  <si>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</si>
  <si>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</si>
  <si>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</si>
  <si>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</si>
  <si>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</si>
  <si>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</si>
  <si>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</si>
  <si>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</si>
  <si>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</si>
  <si>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</si>
  <si>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</si>
  <si>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</si>
  <si>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</si>
  <si>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</si>
  <si>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</si>
  <si>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</si>
  <si>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</si>
  <si>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</si>
  <si>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</si>
  <si>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</si>
  <si>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</si>
  <si>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</si>
  <si>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</si>
  <si>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</si>
  <si>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</si>
  <si>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</si>
  <si>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</si>
  <si>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</si>
  <si>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</si>
  <si>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</si>
  <si>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</si>
  <si>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</si>
  <si>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</si>
  <si>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</si>
  <si>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</si>
  <si>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</si>
  <si>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</si>
  <si>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</si>
  <si>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</si>
  <si>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</si>
  <si>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</si>
  <si>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</si>
  <si>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</si>
  <si>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</si>
  <si>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</si>
  <si>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</si>
  <si>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</si>
  <si>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</si>
  <si>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</si>
  <si>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</si>
  <si>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</si>
  <si>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</si>
  <si>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</si>
  <si>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</si>
  <si>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</si>
  <si>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</si>
  <si>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</si>
  <si>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</si>
  <si>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</si>
  <si>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</si>
  <si>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</si>
  <si>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</si>
  <si>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</si>
  <si>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</si>
  <si>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</si>
  <si>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</si>
  <si>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</si>
  <si>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</si>
  <si>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</si>
  <si>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</si>
  <si>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</si>
  <si>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</si>
  <si>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</si>
  <si>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</si>
  <si>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</si>
  <si>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</si>
  <si>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</si>
  <si>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</si>
  <si>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</si>
  <si>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</si>
  <si>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</si>
  <si>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</si>
  <si>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</si>
  <si>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</si>
  <si>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</si>
  <si>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</si>
  <si>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</si>
  <si>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</si>
  <si>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</si>
  <si>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</si>
  <si>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</si>
  <si>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</si>
  <si>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</si>
  <si>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</si>
  <si>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</si>
  <si>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</si>
  <si>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</si>
  <si>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</si>
  <si>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</si>
  <si>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</si>
  <si>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</si>
  <si>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</si>
  <si>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</si>
  <si>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</si>
  <si>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</si>
  <si>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</si>
  <si>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</si>
  <si>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</si>
  <si>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</si>
  <si>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</si>
  <si>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</si>
  <si>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</si>
  <si>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</si>
  <si>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</si>
  <si>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</si>
  <si>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</si>
  <si>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</si>
  <si>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</si>
  <si>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</si>
  <si>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</si>
  <si>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</si>
  <si>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</si>
  <si>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</si>
  <si>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</si>
  <si>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</si>
  <si>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</si>
  <si>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</si>
  <si>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</si>
  <si>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</si>
  <si>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</si>
  <si>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</si>
  <si>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</si>
  <si>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</si>
  <si>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</si>
  <si>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</si>
  <si>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</si>
  <si>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</si>
  <si>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</si>
  <si>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</si>
  <si>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</si>
  <si>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</si>
  <si>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</si>
  <si>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</si>
  <si>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</si>
  <si>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</si>
  <si>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</si>
  <si>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</si>
  <si>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</si>
  <si>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</si>
  <si>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</si>
  <si>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</si>
  <si>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</si>
  <si>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</si>
  <si>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</si>
  <si>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</si>
  <si>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</si>
  <si>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</si>
  <si>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</si>
  <si>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</si>
  <si>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</si>
  <si>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</si>
  <si>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</si>
  <si>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</si>
  <si>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</si>
  <si>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</si>
  <si>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</si>
  <si>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</si>
  <si>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</si>
  <si>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</si>
  <si>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</si>
  <si>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</si>
  <si>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</si>
  <si>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</si>
  <si>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</si>
  <si>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</si>
  <si>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</si>
  <si>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</si>
  <si>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</si>
  <si>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</si>
  <si>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</si>
  <si>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</si>
  <si>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</si>
  <si>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</si>
  <si>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</si>
  <si>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</si>
  <si>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</si>
  <si>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</si>
  <si>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</si>
  <si>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</si>
  <si>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</si>
  <si>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</si>
  <si>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</si>
  <si>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</si>
  <si>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</si>
  <si>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</si>
  <si>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</si>
  <si>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</si>
  <si>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</si>
  <si>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</si>
  <si>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</si>
  <si>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</si>
  <si>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</si>
  <si>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</si>
  <si>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</si>
  <si>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</si>
  <si>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</si>
  <si>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</si>
  <si>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</si>
  <si>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</si>
  <si>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</si>
  <si>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</si>
  <si>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</si>
  <si>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</si>
  <si>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</si>
  <si>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</si>
  <si>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</si>
  <si>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</si>
  <si>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</si>
  <si>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</si>
  <si>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</si>
  <si>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</si>
  <si>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</si>
  <si>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</si>
  <si>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</si>
  <si>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</si>
  <si>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</si>
  <si>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</si>
  <si>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</si>
  <si>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</si>
  <si>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</si>
  <si>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</si>
  <si>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</si>
  <si>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</si>
  <si>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</si>
  <si>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</si>
  <si>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</si>
  <si>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</si>
  <si>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</si>
  <si>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</si>
  <si>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</si>
  <si>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</si>
  <si>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</si>
  <si>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</si>
  <si>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</si>
  <si>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</si>
  <si>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</si>
  <si>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</si>
  <si>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</si>
  <si>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</si>
  <si>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</si>
  <si>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</si>
  <si>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</si>
  <si>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</si>
  <si>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</si>
  <si>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</si>
  <si>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</si>
  <si>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</si>
  <si>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</si>
  <si>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</si>
  <si>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</si>
  <si>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</si>
  <si>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</si>
  <si>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</si>
  <si>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</si>
  <si>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</si>
  <si>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</si>
  <si>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</si>
  <si>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</si>
  <si>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</si>
  <si>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</si>
  <si>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</si>
  <si>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</si>
  <si>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</si>
  <si>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</si>
  <si>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</si>
  <si>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</si>
  <si>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</si>
  <si>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</si>
  <si>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</si>
  <si>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</si>
  <si>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</si>
  <si>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</si>
  <si>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</si>
  <si>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</si>
  <si>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</si>
  <si>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</si>
  <si>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</si>
  <si>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</si>
  <si>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</si>
  <si>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</si>
  <si>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</si>
  <si>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</si>
  <si>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</si>
  <si>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</si>
  <si>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</si>
  <si>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</si>
  <si>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</si>
  <si>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</si>
  <si>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</si>
  <si>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</si>
  <si>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</si>
  <si>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</si>
  <si>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</si>
  <si>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</si>
  <si>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</si>
  <si>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</si>
  <si>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</si>
  <si>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</si>
  <si>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</si>
  <si>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</si>
  <si>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</si>
  <si>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</si>
  <si>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</si>
  <si>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</si>
  <si>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</si>
  <si>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</si>
  <si>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</si>
  <si>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</si>
  <si>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</si>
  <si>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</si>
  <si>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</si>
  <si>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</si>
  <si>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</si>
  <si>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</si>
  <si>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</si>
  <si>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</si>
  <si>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</si>
  <si>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</si>
  <si>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</si>
  <si>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</si>
  <si>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</si>
  <si>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</si>
  <si>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</si>
  <si>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</si>
  <si>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</si>
  <si>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</si>
  <si>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</si>
  <si>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</si>
  <si>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</si>
  <si>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</si>
  <si>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</si>
  <si>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</si>
  <si>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</si>
  <si>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</si>
  <si>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</si>
  <si>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</si>
  <si>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</si>
  <si>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</si>
  <si>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</si>
  <si>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</si>
  <si>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</si>
  <si>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</si>
  <si>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</si>
  <si>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</si>
  <si>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</si>
  <si>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</si>
  <si>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</si>
  <si>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</si>
  <si>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</si>
  <si>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</si>
  <si>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</si>
  <si>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</si>
  <si>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</si>
  <si>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</si>
  <si>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</si>
  <si>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</si>
  <si>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</si>
  <si>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</si>
  <si>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</si>
  <si>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</si>
  <si>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</si>
  <si>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</si>
  <si>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</si>
  <si>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</si>
  <si>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</si>
  <si>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</si>
  <si>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</si>
  <si>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</si>
  <si>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</si>
  <si>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</si>
  <si>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</si>
  <si>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</si>
  <si>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</si>
  <si>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</si>
  <si>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</si>
  <si>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</si>
  <si>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</si>
  <si>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</si>
  <si>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</si>
  <si>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</si>
  <si>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</si>
  <si>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</si>
  <si>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</si>
  <si>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</si>
  <si>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</si>
  <si>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</si>
  <si>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</si>
  <si>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</si>
  <si>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</si>
  <si>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</si>
  <si>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</si>
  <si>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</si>
  <si>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</si>
  <si>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</si>
  <si>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</si>
  <si>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</si>
  <si>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</si>
  <si>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</si>
  <si>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</si>
  <si>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</si>
  <si>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</si>
  <si>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</si>
  <si>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</si>
  <si>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</si>
  <si>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</si>
  <si>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</si>
  <si>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</si>
  <si>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</si>
  <si>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</si>
  <si>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</si>
  <si>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</si>
  <si>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</si>
  <si>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</si>
  <si>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</si>
  <si>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</si>
  <si>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</si>
  <si>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</si>
  <si>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</si>
  <si>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</si>
  <si>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</si>
  <si>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</si>
  <si>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</si>
  <si>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</si>
  <si>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</si>
  <si>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</si>
  <si>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</si>
  <si>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</si>
  <si>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</si>
  <si>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</si>
  <si>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</si>
  <si>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</si>
  <si>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</si>
  <si>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</si>
  <si>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</si>
  <si>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</si>
  <si>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</si>
  <si>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</si>
  <si>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</si>
  <si>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</si>
  <si>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</si>
  <si>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</si>
  <si>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</si>
  <si>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</si>
  <si>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</si>
  <si>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</si>
  <si>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</si>
  <si>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</si>
  <si>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</si>
  <si>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</si>
  <si>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</si>
  <si>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</si>
  <si>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</si>
  <si>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</si>
  <si>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</si>
  <si>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</si>
  <si>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</si>
  <si>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</si>
  <si>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</si>
  <si>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</si>
  <si>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</si>
  <si>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</si>
  <si>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</si>
  <si>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</si>
  <si>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</si>
  <si>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</si>
  <si>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</si>
  <si>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</si>
  <si>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</si>
  <si>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</si>
  <si>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</si>
  <si>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</si>
  <si>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</si>
  <si>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</si>
  <si>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</si>
  <si>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</si>
  <si>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</si>
  <si>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</si>
  <si>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</si>
  <si>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</si>
  <si>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</si>
  <si>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</si>
  <si>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</si>
  <si>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</si>
  <si>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</si>
  <si>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</si>
  <si>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</si>
  <si>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</si>
  <si>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</si>
  <si>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</si>
  <si>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</si>
  <si>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</si>
  <si>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</si>
  <si>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</si>
  <si>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</si>
  <si>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</si>
  <si>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</si>
  <si>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</si>
  <si>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</si>
  <si>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</si>
  <si>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</si>
  <si>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</si>
  <si>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</si>
  <si>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</si>
  <si>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</si>
  <si>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</si>
  <si>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</si>
  <si>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</si>
  <si>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</si>
  <si>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</si>
  <si>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</si>
  <si>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</si>
  <si>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</si>
  <si>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</si>
  <si>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</si>
  <si>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</si>
  <si>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</si>
  <si>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</si>
  <si>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</si>
  <si>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</si>
  <si>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</si>
  <si>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</si>
  <si>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</si>
  <si>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</si>
  <si>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</si>
  <si>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</si>
  <si>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</si>
  <si>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</si>
  <si>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</si>
  <si>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</si>
  <si>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</si>
  <si>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</si>
  <si>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</si>
  <si>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</si>
  <si>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</si>
  <si>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</si>
  <si>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</si>
  <si>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</si>
  <si>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</si>
  <si>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</si>
  <si>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</si>
  <si>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</si>
  <si>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</si>
  <si>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</si>
  <si>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</si>
  <si>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</si>
  <si>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</si>
  <si>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</si>
  <si>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</si>
  <si>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</si>
  <si>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</si>
  <si>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</si>
  <si>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</si>
  <si>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</si>
  <si>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</si>
  <si>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</si>
  <si>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</si>
  <si>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</si>
  <si>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</si>
  <si>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</si>
  <si>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</si>
  <si>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</si>
  <si>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</si>
  <si>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</si>
  <si>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</si>
  <si>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</si>
  <si>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</si>
  <si>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</si>
  <si>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</si>
  <si>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</si>
  <si>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</si>
  <si>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</si>
  <si>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</si>
  <si>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</si>
  <si>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</si>
  <si>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</si>
  <si>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</si>
  <si>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</si>
  <si>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</si>
  <si>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</si>
  <si>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</si>
  <si>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</si>
  <si>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</si>
  <si>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</si>
  <si>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</si>
  <si>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</si>
  <si>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</si>
  <si>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</si>
  <si>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</si>
  <si>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</si>
  <si>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</si>
  <si>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</si>
  <si>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</si>
  <si>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</si>
  <si>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</si>
  <si>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</si>
  <si>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</si>
  <si>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</si>
  <si>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</si>
  <si>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</si>
  <si>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</si>
  <si>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</si>
  <si>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</si>
  <si>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</si>
  <si>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</si>
  <si>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</si>
  <si>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</si>
  <si>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</si>
  <si>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</si>
  <si>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</si>
  <si>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</si>
  <si>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</si>
  <si>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</si>
  <si>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</si>
  <si>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</si>
  <si>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</si>
  <si>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</si>
  <si>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</si>
  <si>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</si>
  <si>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</si>
  <si>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</si>
  <si>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</si>
  <si>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</si>
  <si>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</si>
  <si>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</si>
  <si>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</si>
  <si>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</si>
  <si>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</si>
  <si>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</si>
  <si>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</si>
  <si>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</si>
  <si>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</si>
  <si>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</si>
  <si>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</si>
  <si>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</si>
  <si>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</si>
  <si>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</si>
  <si>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</si>
  <si>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</si>
  <si>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</si>
  <si>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</si>
  <si>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</si>
  <si>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</si>
  <si>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</si>
  <si>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</si>
  <si>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</si>
  <si>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</si>
  <si>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</si>
  <si>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</si>
  <si>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</si>
  <si>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</si>
  <si>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</si>
  <si>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</si>
  <si>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</si>
  <si>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</si>
  <si>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</si>
  <si>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</si>
  <si>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</si>
  <si>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</si>
  <si>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</si>
  <si>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</si>
  <si>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</si>
  <si>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</si>
  <si>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</si>
  <si>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</si>
  <si>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</si>
  <si>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</si>
  <si>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</si>
  <si>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</si>
  <si>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</si>
  <si>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</si>
  <si>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</si>
  <si>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</si>
  <si>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</si>
  <si>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</si>
  <si>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</si>
  <si>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</si>
  <si>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</si>
  <si>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</si>
  <si>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</si>
  <si>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</si>
  <si>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</si>
  <si>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</si>
  <si>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</si>
  <si>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</si>
  <si>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</si>
  <si>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</si>
  <si>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</si>
  <si>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</si>
  <si>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</si>
  <si>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</si>
  <si>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</si>
  <si>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</si>
  <si>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</si>
  <si>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</si>
  <si>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</si>
  <si>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</si>
  <si>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</si>
  <si>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</si>
  <si>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</si>
  <si>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</si>
  <si>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</si>
  <si>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</si>
  <si>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</si>
  <si>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</si>
  <si>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</si>
  <si>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</si>
  <si>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</si>
  <si>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</si>
  <si>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</si>
  <si>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</si>
  <si>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</si>
  <si>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</si>
  <si>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</si>
  <si>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</si>
  <si>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</si>
  <si>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</si>
  <si>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</si>
  <si>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</si>
  <si>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</si>
  <si>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</si>
  <si>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</si>
  <si>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</si>
  <si>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</si>
  <si>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</si>
  <si>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</si>
  <si>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</si>
  <si>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</si>
  <si>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</si>
  <si>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</si>
  <si>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</si>
  <si>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</si>
  <si>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</si>
  <si>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</si>
  <si>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</si>
  <si>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</si>
  <si>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</si>
  <si>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</si>
  <si>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</si>
  <si>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</si>
  <si>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</si>
  <si>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</si>
  <si>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</si>
  <si>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</si>
  <si>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</si>
  <si>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</si>
  <si>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</si>
  <si>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</si>
  <si>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</si>
  <si>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</si>
  <si>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</si>
  <si>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</si>
  <si>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</si>
  <si>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</si>
  <si>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</si>
  <si>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</si>
  <si>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</si>
  <si>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</si>
  <si>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</si>
  <si>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</si>
  <si>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</si>
  <si>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</si>
  <si>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</si>
  <si>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</si>
  <si>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</si>
  <si>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</si>
  <si>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</si>
  <si>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</si>
  <si>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</si>
  <si>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</si>
  <si>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</si>
  <si>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</si>
  <si>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</si>
  <si>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</si>
  <si>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</si>
  <si>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</si>
  <si>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</si>
  <si>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</si>
  <si>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</si>
  <si>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</si>
  <si>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</si>
  <si>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</si>
  <si>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</si>
  <si>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</si>
  <si>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</si>
  <si>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</si>
  <si>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</si>
  <si>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</si>
  <si>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</si>
  <si>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</si>
  <si>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</si>
  <si>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</si>
  <si>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</si>
  <si>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</si>
  <si>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</si>
  <si>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</si>
  <si>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</si>
  <si>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</si>
  <si>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</si>
  <si>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</si>
  <si>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</si>
  <si>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</si>
  <si>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</si>
  <si>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</si>
  <si>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</si>
  <si>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</si>
  <si>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</si>
  <si>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</si>
  <si>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</si>
  <si>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</si>
  <si>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</si>
  <si>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</si>
  <si>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</si>
  <si>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</si>
  <si>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</si>
  <si>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</si>
  <si>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</si>
  <si>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</si>
  <si>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</si>
  <si>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</si>
  <si>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</si>
  <si>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</si>
  <si>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</si>
  <si>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</si>
  <si>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</si>
  <si>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</si>
  <si>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</si>
  <si>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</si>
  <si>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</si>
  <si>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</si>
  <si>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</si>
  <si>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</si>
  <si>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</si>
  <si>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</si>
  <si>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</si>
  <si>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</si>
  <si>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</si>
  <si>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</si>
  <si>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</si>
  <si>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</si>
  <si>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</si>
  <si>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</si>
  <si>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</si>
  <si>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</si>
  <si>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</si>
  <si>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</si>
  <si>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</si>
  <si>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</si>
  <si>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</si>
  <si>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</si>
  <si>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</si>
  <si>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</si>
  <si>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</si>
  <si>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</si>
  <si>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</si>
  <si>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</si>
  <si>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</si>
  <si>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</si>
  <si>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</si>
  <si>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</si>
  <si>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</si>
  <si>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</si>
  <si>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</si>
  <si>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</si>
  <si>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</si>
  <si>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</si>
  <si>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</si>
  <si>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</si>
  <si>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</si>
  <si>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</si>
  <si>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</si>
  <si>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</si>
  <si>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</si>
  <si>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</si>
  <si>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</si>
  <si>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</si>
  <si>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</si>
  <si>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</si>
  <si>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</si>
  <si>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</si>
  <si>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</si>
  <si>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</si>
  <si>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</si>
  <si>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</si>
  <si>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</si>
  <si>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</si>
  <si>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</si>
  <si>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</si>
  <si>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</si>
  <si>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</si>
  <si>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</si>
  <si>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</si>
  <si>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</si>
  <si>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</si>
  <si>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</si>
  <si>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</si>
  <si>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</si>
  <si>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</si>
  <si>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</si>
  <si>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</si>
  <si>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</si>
  <si>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</si>
  <si>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</si>
  <si>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</si>
  <si>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</si>
  <si>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</si>
  <si>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</si>
  <si>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</si>
  <si>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</si>
  <si>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</si>
  <si>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</si>
  <si>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</si>
  <si>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</si>
  <si>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</si>
  <si>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</si>
  <si>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</si>
  <si>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</si>
  <si>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</si>
  <si>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</si>
  <si>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</si>
  <si>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</si>
  <si>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</si>
  <si>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</si>
  <si>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</si>
  <si>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</si>
  <si>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</si>
  <si>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</si>
  <si>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</si>
  <si>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</si>
  <si>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</si>
  <si>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</si>
  <si>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</si>
  <si>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</si>
  <si>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</si>
  <si>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</si>
  <si>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</si>
  <si>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</si>
  <si>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</si>
  <si>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</si>
  <si>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</si>
  <si>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</si>
  <si>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</si>
  <si>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</si>
  <si>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</si>
  <si>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</si>
  <si>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</si>
  <si>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</si>
  <si>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</si>
  <si>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</si>
  <si>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</si>
  <si>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</si>
  <si>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</si>
  <si>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</si>
  <si>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</si>
  <si>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</si>
  <si>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</si>
  <si>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</si>
  <si>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</si>
  <si>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</si>
  <si>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</si>
  <si>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</si>
  <si>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</si>
  <si>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</si>
  <si>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</si>
  <si>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</si>
  <si>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</si>
  <si>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</si>
  <si>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</si>
  <si>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</si>
  <si>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</si>
  <si>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</si>
  <si>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</si>
  <si>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</si>
  <si>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</si>
  <si>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</si>
  <si>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</si>
  <si>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</si>
  <si>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</si>
  <si>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</si>
  <si>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</si>
  <si>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</si>
  <si>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</si>
  <si>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</si>
  <si>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</si>
  <si>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</si>
  <si>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</si>
  <si>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</si>
  <si>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</si>
  <si>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</si>
  <si>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</si>
  <si>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</si>
  <si>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</si>
  <si>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</si>
  <si>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</si>
  <si>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</si>
  <si>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</si>
  <si>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</si>
  <si>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</si>
  <si>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</si>
  <si>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</si>
  <si>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</si>
  <si>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</si>
  <si>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</si>
  <si>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</si>
  <si>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</si>
  <si>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</si>
  <si>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</si>
  <si>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</si>
  <si>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</si>
  <si>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</si>
  <si>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</si>
  <si>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</si>
  <si>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</si>
  <si>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</si>
  <si>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</si>
  <si>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</si>
  <si>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</si>
  <si>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</si>
  <si>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</si>
  <si>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</si>
  <si>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</si>
  <si>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</si>
  <si>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</si>
  <si>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</si>
  <si>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</si>
  <si>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</si>
  <si>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</si>
  <si>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</si>
  <si>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</si>
  <si>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</si>
  <si>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</si>
  <si>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</si>
  <si>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</si>
  <si>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</si>
  <si>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</si>
  <si>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</si>
  <si>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</si>
  <si>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</si>
  <si>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</si>
  <si>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</si>
  <si>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</si>
  <si>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</si>
  <si>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</si>
  <si>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</si>
  <si>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</si>
  <si>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</si>
  <si>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</si>
  <si>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</si>
  <si>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</si>
  <si>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</si>
  <si>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</si>
  <si>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</si>
  <si>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</si>
  <si>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</si>
  <si>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</si>
  <si>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</si>
  <si>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</si>
  <si>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</si>
  <si>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</si>
  <si>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</si>
  <si>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</si>
  <si>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</si>
  <si>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</si>
  <si>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</si>
  <si>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</si>
  <si>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</si>
  <si>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</si>
  <si>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</si>
  <si>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</si>
  <si>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</si>
  <si>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</si>
  <si>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</si>
  <si>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</si>
  <si>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</si>
  <si>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</si>
  <si>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</si>
  <si>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</si>
  <si>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</si>
  <si>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</si>
  <si>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</si>
  <si>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</si>
  <si>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</si>
  <si>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</si>
  <si>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</si>
  <si>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</si>
  <si>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</si>
  <si>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</si>
  <si>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</si>
  <si>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</si>
  <si>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</si>
  <si>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</si>
  <si>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</si>
  <si>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</si>
  <si>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</si>
  <si>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</si>
  <si>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</si>
  <si>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</si>
  <si>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</si>
  <si>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</si>
  <si>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</si>
  <si>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</si>
  <si>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</si>
  <si>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</si>
  <si>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</si>
  <si>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</si>
  <si>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</si>
  <si>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</si>
  <si>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</si>
  <si>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</si>
  <si>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</si>
  <si>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</si>
  <si>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</si>
  <si>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</si>
  <si>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</si>
  <si>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</si>
  <si>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</si>
  <si>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</si>
  <si>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</si>
  <si>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</si>
  <si>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</si>
  <si>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</si>
  <si>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</si>
  <si>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</si>
  <si>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</si>
  <si>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</si>
  <si>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</si>
  <si>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</si>
  <si>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</si>
  <si>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</si>
  <si>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</si>
  <si>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</si>
  <si>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</si>
  <si>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</si>
  <si>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</si>
  <si>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</si>
  <si>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</si>
  <si>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</si>
  <si>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</si>
  <si>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</si>
  <si>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</si>
  <si>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</si>
  <si>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</si>
  <si>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</si>
  <si>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</si>
  <si>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</si>
  <si>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</si>
  <si>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</si>
  <si>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</si>
  <si>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</si>
  <si>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</si>
  <si>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</si>
  <si>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</si>
  <si>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</si>
  <si>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</si>
  <si>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</si>
  <si>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</si>
  <si>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</si>
  <si>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</si>
  <si>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</si>
  <si>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</si>
  <si>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</si>
  <si>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</si>
  <si>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</si>
  <si>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</si>
  <si>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</si>
  <si>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</si>
  <si>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</si>
  <si>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</si>
  <si>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</si>
  <si>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</si>
  <si>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</si>
  <si>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</si>
  <si>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</si>
  <si>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</si>
  <si>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</si>
  <si>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</si>
  <si>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</si>
  <si>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</si>
  <si>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</si>
  <si>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</si>
  <si>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</si>
  <si>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</si>
  <si>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</si>
  <si>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</si>
  <si>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</si>
  <si>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</si>
  <si>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</si>
  <si>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</si>
  <si>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</si>
  <si>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</si>
  <si>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</si>
  <si>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</si>
  <si>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</si>
  <si>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</si>
  <si>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</si>
  <si>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</si>
  <si>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</si>
  <si>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</si>
  <si>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</si>
  <si>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</si>
  <si>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</si>
  <si>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</si>
  <si>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</si>
  <si>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</si>
  <si>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</si>
  <si>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</si>
  <si>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</si>
  <si>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</si>
  <si>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</si>
  <si>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</si>
  <si>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</si>
  <si>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</si>
  <si>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</si>
  <si>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</si>
  <si>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</si>
  <si>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</si>
  <si>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</si>
  <si>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</si>
  <si>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</si>
  <si>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</si>
  <si>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</si>
  <si>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</si>
  <si>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</si>
  <si>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</si>
  <si>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</si>
  <si>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</si>
  <si>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</si>
  <si>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</si>
  <si>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</si>
  <si>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</si>
  <si>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</si>
  <si>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</si>
  <si>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</si>
  <si>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</si>
  <si>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</si>
  <si>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</si>
  <si>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</si>
  <si>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</si>
  <si>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</si>
  <si>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</si>
  <si>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</si>
  <si>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</si>
  <si>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</si>
  <si>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</si>
  <si>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</si>
  <si>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</si>
  <si>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</si>
  <si>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</si>
  <si>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</si>
  <si>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</si>
  <si>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</si>
  <si>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</si>
  <si>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</si>
  <si>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</si>
  <si>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</si>
  <si>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</si>
  <si>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</si>
  <si>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</si>
  <si>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</si>
  <si>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</si>
  <si>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</si>
  <si>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</si>
  <si>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</si>
  <si>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</si>
  <si>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</si>
  <si>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</si>
  <si>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</si>
  <si>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</si>
  <si>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</si>
  <si>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</si>
  <si>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</si>
  <si>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</si>
  <si>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</si>
  <si>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</si>
  <si>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</si>
  <si>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</si>
  <si>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</si>
  <si>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</si>
  <si>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</si>
  <si>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</si>
  <si>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</si>
  <si>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</si>
  <si>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</si>
  <si>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</si>
  <si>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</si>
  <si>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</si>
  <si>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</si>
  <si>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</si>
  <si>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</si>
  <si>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</si>
  <si>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</si>
  <si>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</si>
  <si>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</si>
  <si>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</si>
  <si>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</si>
  <si>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</si>
  <si>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</si>
  <si>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</si>
  <si>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</si>
  <si>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</si>
  <si>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</si>
  <si>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</si>
  <si>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</si>
  <si>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</si>
  <si>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</si>
  <si>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</si>
  <si>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</si>
  <si>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</si>
  <si>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</si>
  <si>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</si>
  <si>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</si>
  <si>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</si>
  <si>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</si>
  <si>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</si>
  <si>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</si>
  <si>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</si>
  <si>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</si>
  <si>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</si>
  <si>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</si>
  <si>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</si>
  <si>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</si>
  <si>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</si>
  <si>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</si>
  <si>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</si>
  <si>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</si>
  <si>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</si>
  <si>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</si>
  <si>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</si>
  <si>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</si>
  <si>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</si>
  <si>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</si>
  <si>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</si>
  <si>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</si>
  <si>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</si>
  <si>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</si>
  <si>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</si>
  <si>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</si>
  <si>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</si>
  <si>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</si>
  <si>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</si>
  <si>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</si>
  <si>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</si>
  <si>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</si>
  <si>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</si>
  <si>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</si>
  <si>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</si>
  <si>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</si>
  <si>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</si>
  <si>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</si>
  <si>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</si>
  <si>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</si>
  <si>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</si>
  <si>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</si>
  <si>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</si>
  <si>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</si>
  <si>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</si>
  <si>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</si>
  <si>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</si>
  <si>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</si>
  <si>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</si>
  <si>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</si>
  <si>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</si>
  <si>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</si>
  <si>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</si>
  <si>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</si>
  <si>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</si>
  <si>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</si>
  <si>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</si>
  <si>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</si>
  <si>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</si>
  <si>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</si>
  <si>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</si>
  <si>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</si>
  <si>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</si>
  <si>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</si>
  <si>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</si>
  <si>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</si>
  <si>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</si>
  <si>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</si>
  <si>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</si>
  <si>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</si>
  <si>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</si>
  <si>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</si>
  <si>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</si>
  <si>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</si>
  <si>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</si>
  <si>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</si>
  <si>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</si>
  <si>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</si>
  <si>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</si>
  <si>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</si>
  <si>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</si>
  <si>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</si>
  <si>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</si>
  <si>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</si>
  <si>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</si>
  <si>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</si>
  <si>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</si>
  <si>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</si>
  <si>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</si>
  <si>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</si>
  <si>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</si>
  <si>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</si>
  <si>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</si>
  <si>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</si>
  <si>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</si>
  <si>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</si>
  <si>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</si>
  <si>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</si>
  <si>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</si>
  <si>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</si>
  <si>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</si>
  <si>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</si>
  <si>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</si>
  <si>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</si>
  <si>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</si>
  <si>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</si>
  <si>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</si>
  <si>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</si>
  <si>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</si>
  <si>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</si>
  <si>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</si>
  <si>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</si>
  <si>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</si>
  <si>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</si>
  <si>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</si>
  <si>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</si>
  <si>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</si>
  <si>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</si>
  <si>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</si>
  <si>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</si>
  <si>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</si>
  <si>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</si>
  <si>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</si>
  <si>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</si>
  <si>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</si>
  <si>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</si>
  <si>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</si>
  <si>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</si>
  <si>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</si>
  <si>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</si>
  <si>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</si>
  <si>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</si>
  <si>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</si>
  <si>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</si>
  <si>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</si>
  <si>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</si>
  <si>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</si>
  <si>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</si>
  <si>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</si>
  <si>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</si>
  <si>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</si>
  <si>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</si>
  <si>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</si>
  <si>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</si>
  <si>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</si>
  <si>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</si>
  <si>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</si>
  <si>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</si>
  <si>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</si>
  <si>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</si>
  <si>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</si>
  <si>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</si>
  <si>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</si>
  <si>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</si>
  <si>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</si>
  <si>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</si>
  <si>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</si>
  <si>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</si>
  <si>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</si>
  <si>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</si>
  <si>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</si>
  <si>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</si>
  <si>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</si>
  <si>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</si>
  <si>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</si>
  <si>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</si>
  <si>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</si>
  <si>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</si>
  <si>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</si>
  <si>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</si>
  <si>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</si>
  <si>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</si>
  <si>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</si>
  <si>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</si>
  <si>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</si>
  <si>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</si>
  <si>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</si>
  <si>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</si>
  <si>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</si>
  <si>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</si>
  <si>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</si>
  <si>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</si>
  <si>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</si>
  <si>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</si>
  <si>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</si>
  <si>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</si>
  <si>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</si>
  <si>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</si>
  <si>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</si>
  <si>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</si>
  <si>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</si>
  <si>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</si>
  <si>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</si>
  <si>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</si>
  <si>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</si>
  <si>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</si>
  <si>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</si>
  <si>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</si>
  <si>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</si>
  <si>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</si>
  <si>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</si>
  <si>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</si>
  <si>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</si>
  <si>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</si>
  <si>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</si>
  <si>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</si>
  <si>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</si>
  <si>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</si>
  <si>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</si>
  <si>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</si>
  <si>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</si>
  <si>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</si>
  <si>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</si>
  <si>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</si>
  <si>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</si>
  <si>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</si>
  <si>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</si>
  <si>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</si>
  <si>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</si>
  <si>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</si>
  <si>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</si>
  <si>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</si>
  <si>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</si>
  <si>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</si>
  <si>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</si>
  <si>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</si>
  <si>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</si>
  <si>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</si>
  <si>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</si>
  <si>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</si>
  <si>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</si>
  <si>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</si>
  <si>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</si>
  <si>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</si>
  <si>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</si>
  <si>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</si>
  <si>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</si>
  <si>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</si>
  <si>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</si>
  <si>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</si>
  <si>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</si>
  <si>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</si>
  <si>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</si>
  <si>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</si>
  <si>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</si>
  <si>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</si>
  <si>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</si>
  <si>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</si>
  <si>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</si>
  <si>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</si>
  <si>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</si>
  <si>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</si>
  <si>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</si>
  <si>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</si>
  <si>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</si>
  <si>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</si>
  <si>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</si>
  <si>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</si>
  <si>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</si>
  <si>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</si>
  <si>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</si>
  <si>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</si>
  <si>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</si>
  <si>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</si>
  <si>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</si>
  <si>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</si>
  <si>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</si>
  <si>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</si>
  <si>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</si>
  <si>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</si>
  <si>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</si>
  <si>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</si>
  <si>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</si>
  <si>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</si>
  <si>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</si>
  <si>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</si>
  <si>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</si>
  <si>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</si>
  <si>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</si>
  <si>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</si>
  <si>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</si>
  <si>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</si>
  <si>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</si>
  <si>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</si>
  <si>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</si>
  <si>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</si>
  <si>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</si>
  <si>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</si>
  <si>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</si>
  <si>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</si>
  <si>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</si>
  <si>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</si>
  <si>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</si>
  <si>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</si>
  <si>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</si>
  <si>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</si>
  <si>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</si>
  <si>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</si>
  <si>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</si>
  <si>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</si>
  <si>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</si>
  <si>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</si>
  <si>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</si>
  <si>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</si>
  <si>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</si>
  <si>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</si>
  <si>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</si>
  <si>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</si>
  <si>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</si>
  <si>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</si>
  <si>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</si>
  <si>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</si>
  <si>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</si>
  <si>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</si>
  <si>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</si>
  <si>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</si>
  <si>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</si>
  <si>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</si>
  <si>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</si>
  <si>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</si>
  <si>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</si>
  <si>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</si>
  <si>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</si>
  <si>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</si>
  <si>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</si>
  <si>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</si>
  <si>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</si>
  <si>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</si>
  <si>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</si>
  <si>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</si>
  <si>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</si>
  <si>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</si>
  <si>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</si>
  <si>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</si>
  <si>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</si>
  <si>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</si>
  <si>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</si>
  <si>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</si>
  <si>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</si>
  <si>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</si>
  <si>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</si>
  <si>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</si>
  <si>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</si>
  <si>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</si>
  <si>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</si>
  <si>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</si>
  <si>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</si>
  <si>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</si>
  <si>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</si>
  <si>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</si>
  <si>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</si>
  <si>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</si>
  <si>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</si>
  <si>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</si>
  <si>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</si>
  <si>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</si>
  <si>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</si>
  <si>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</si>
  <si>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</si>
  <si>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</si>
  <si>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</si>
  <si>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</si>
  <si>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</si>
  <si>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</si>
  <si>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</si>
  <si>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</si>
  <si>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</si>
  <si>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</si>
  <si>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</si>
  <si>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</si>
  <si>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</si>
  <si>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</si>
  <si>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</si>
  <si>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</si>
  <si>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</si>
  <si>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</si>
  <si>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</si>
  <si>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</si>
  <si>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</si>
  <si>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</si>
  <si>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</si>
  <si>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</si>
  <si>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</si>
  <si>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</si>
  <si>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</si>
  <si>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</si>
  <si>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</si>
  <si>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</si>
  <si>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</si>
  <si>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</si>
  <si>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</si>
  <si>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</si>
  <si>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</si>
  <si>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</si>
  <si>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</si>
  <si>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</si>
  <si>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</si>
  <si>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</si>
  <si>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</si>
  <si>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</si>
  <si>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</si>
  <si>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</si>
  <si>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</si>
  <si>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</si>
  <si>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</si>
  <si>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</si>
  <si>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</si>
  <si>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</si>
  <si>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</si>
  <si>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</si>
  <si>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</si>
  <si>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</si>
  <si>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</si>
  <si>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</si>
  <si>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</si>
  <si>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</si>
  <si>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</si>
  <si>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</si>
  <si>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</si>
  <si>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</si>
  <si>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</si>
  <si>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</si>
  <si>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</si>
  <si>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</si>
  <si>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</si>
  <si>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</si>
  <si>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</si>
  <si>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</si>
  <si>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</si>
  <si>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</si>
  <si>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</si>
  <si>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</si>
  <si>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</si>
  <si>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</si>
  <si>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</si>
  <si>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</si>
  <si>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</si>
  <si>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</si>
  <si>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</si>
  <si>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</si>
  <si>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</si>
  <si>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</si>
  <si>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</si>
  <si>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</si>
  <si>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</si>
  <si>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</si>
  <si>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</si>
  <si>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</si>
  <si>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</si>
  <si>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</si>
  <si>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</si>
  <si>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</si>
  <si>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</si>
  <si>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</si>
  <si>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</si>
  <si>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</si>
  <si>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</si>
  <si>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</si>
  <si>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</si>
  <si>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</si>
  <si>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</si>
  <si>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</si>
  <si>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</si>
  <si>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</si>
  <si>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</si>
  <si>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</si>
  <si>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</si>
  <si>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</si>
  <si>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</si>
  <si>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</si>
  <si>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</si>
  <si>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</si>
  <si>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</si>
  <si>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</si>
  <si>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</si>
  <si>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</si>
  <si>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</si>
  <si>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</si>
  <si>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</si>
  <si>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</si>
  <si>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</si>
  <si>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</si>
  <si>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</si>
  <si>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</si>
  <si>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</si>
  <si>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</si>
  <si>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</si>
  <si>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</si>
  <si>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</si>
  <si>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</si>
  <si>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</si>
  <si>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</si>
  <si>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</si>
  <si>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</si>
  <si>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</si>
  <si>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</si>
  <si>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</si>
  <si>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</si>
  <si>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</si>
  <si>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</si>
  <si>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</si>
  <si>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</si>
  <si>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</si>
  <si>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</si>
  <si>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</si>
  <si>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</si>
  <si>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</si>
  <si>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</si>
  <si>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</si>
  <si>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</si>
  <si>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</si>
  <si>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</si>
  <si>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</si>
  <si>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</si>
  <si>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</si>
  <si>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</si>
  <si>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</si>
  <si>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</si>
  <si>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</si>
  <si>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</si>
  <si>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</si>
  <si>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</si>
  <si>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</si>
  <si>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</si>
  <si>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</si>
  <si>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</si>
  <si>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</si>
  <si>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</si>
  <si>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</si>
  <si>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</si>
  <si>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</si>
  <si>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</si>
  <si>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</si>
  <si>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</si>
  <si>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</si>
  <si>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</si>
  <si>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</si>
  <si>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</si>
  <si>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</si>
  <si>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</si>
  <si>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</si>
  <si>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</si>
  <si>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</si>
  <si>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</si>
  <si>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</si>
  <si>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</si>
  <si>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</si>
  <si>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</si>
  <si>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</si>
  <si>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</si>
  <si>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</si>
  <si>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</si>
  <si>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</si>
  <si>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</si>
  <si>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</si>
  <si>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</si>
  <si>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</si>
  <si>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</si>
  <si>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</si>
  <si>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</si>
  <si>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</si>
  <si>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</si>
  <si>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</si>
  <si>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</si>
  <si>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</si>
  <si>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</si>
  <si>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</si>
  <si>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</si>
  <si>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</si>
  <si>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</si>
  <si>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</si>
  <si>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</si>
  <si>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</si>
  <si>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</si>
  <si>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</si>
  <si>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</si>
  <si>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</si>
  <si>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</si>
  <si>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</si>
  <si>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</si>
  <si>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</si>
  <si>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</si>
  <si>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</si>
  <si>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</si>
  <si>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</si>
  <si>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</si>
  <si>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</si>
  <si>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</si>
  <si>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</si>
  <si>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</si>
  <si>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</si>
  <si>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</si>
  <si>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</si>
  <si>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</si>
  <si>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</si>
  <si>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</si>
  <si>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</si>
  <si>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</si>
  <si>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</si>
  <si>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</si>
  <si>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</si>
  <si>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</si>
  <si>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</si>
  <si>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</si>
  <si>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</si>
  <si>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</si>
  <si>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</si>
  <si>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</si>
  <si>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</si>
  <si>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</si>
  <si>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</si>
  <si>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</si>
  <si>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</si>
  <si>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Enero-Marzo 2022</t>
  </si>
  <si>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</si>
  <si>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</si>
  <si>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</si>
  <si>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</si>
  <si>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</si>
  <si>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</si>
  <si>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</si>
  <si>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</si>
  <si>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</si>
  <si>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</si>
  <si>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</si>
  <si>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</si>
  <si>
    <t>Arq. Yuritzi Contreras Fuentes
Directora General de Obras y Desarrollo Urbano</t>
  </si>
  <si>
    <t>Fernando Silis Flores
Director de Planeación
 y Control de Obras</t>
  </si>
  <si>
    <t>O.22NR.0014</t>
  </si>
  <si>
    <t>Obras para la ejecución de Proyectos correspondientes al  Marco del Presupuesto Participativo correspondiente al ejercicio 2022</t>
  </si>
  <si>
    <t>O.22NR.0029</t>
  </si>
  <si>
    <t>Obras en el Marco del Presupuesto Participativo</t>
  </si>
  <si>
    <t>O.22NR.0045</t>
  </si>
  <si>
    <t>Mejorar la Infraestructura de Espacios Deportivos, Edificios Públicos, Cultural, Comercial, Educativa en diversas ubicaciones.</t>
  </si>
  <si>
    <t>O.22NR.0060</t>
  </si>
  <si>
    <t>Rehabilitar y Mantener de la Infraestructura Pública con Banquetas, Vialidades Secundarias y Balizamiento en diversas ubicaciones de la Alcaldía</t>
  </si>
  <si>
    <t>O.22NR.0075</t>
  </si>
  <si>
    <t>Mantener la Infraestructura del Sistema de Agua Potable y Drenaje en diversas colonias de la Alcaldía</t>
  </si>
  <si>
    <t>O.22NR.0090</t>
  </si>
  <si>
    <t>Mejorar la Infraestructura Pública a través del Desazolve y Ampliación de Resumideros en diversas colonias de la Alcaldía.</t>
  </si>
  <si>
    <t>O.22NR.0103</t>
  </si>
  <si>
    <t>Construir y ampliar la Infraestructura Pública en, Espacios Públicos, Infraestructura Social, Edificios Públicos, en diversas colonias de la Alcaldía.</t>
  </si>
  <si>
    <t>O.22NR.0114</t>
  </si>
  <si>
    <t>Construir y Ampliar la Infraestructura Pública en, Espacios Culturales, Esapcios Deportivos y Vialidades Secundarias, en diversas colonias de la Alcaldía.</t>
  </si>
  <si>
    <t>O.22NR.0122</t>
  </si>
  <si>
    <t xml:space="preserve">Obras y seguimiento en diversas ubicaciones de la Alcaldía con recurso FAIS </t>
  </si>
  <si>
    <t>O.22NR.0262</t>
  </si>
  <si>
    <t>Mantenimiento a Centros de  Desarrollo Social</t>
  </si>
  <si>
    <t>Alcaldía Tlalpan-Dirección General de Obras y Desarrollo Urbano</t>
  </si>
  <si>
    <t>Estos recursos se encuentra en etapa de registro de los proyectos por parte del ISM (Instituto Electoral de Ciudad de México) por lo que se verán reflejados en los informes subsecuentes los alcances a este presupuesto junto con la Dirección General de Participación Ciudadana.</t>
  </si>
  <si>
    <t xml:space="preserve">k016-Rehabilitación y Mantenimiento de Infraestructura Pública </t>
  </si>
  <si>
    <t>B 02 CD 14 577</t>
  </si>
  <si>
    <t>00</t>
  </si>
  <si>
    <t>Este movimiento no afecta al cumplimiento de metas, pues la reducción y ampliación es en elmismo programa presupuestario.</t>
  </si>
  <si>
    <t>Los comités de este Ejercicio 2022 se encuentra en etapa de registro de los proyectos por parte del ISM (Instituto Electoral de Ciudad de México) por lo que se verán reflejados en los informes subsecuentes los alcances a este presupuesto junto con la Dirección General de Participación Ciudadana y será en los infomes subsecuentes donde se informe el alcance de los mismos.</t>
  </si>
  <si>
    <t>AP-RF  AVANCE PRESUPUESTAL DE RECURSOS DE ORIGEN FISCAL</t>
  </si>
  <si>
    <t>FONDO, CONVENIO, SUBSIDIO O PARTICIPACIÓN: (1)</t>
  </si>
  <si>
    <t>Unidad Responsable de Gasto:</t>
  </si>
  <si>
    <t>FONDO</t>
  </si>
  <si>
    <t>111120 NO ETIQUETADO RECURSOS FISCALES-FISCALES-FISCALES-2022-ORIGINAL DE LA URG</t>
  </si>
  <si>
    <t>R      E      S      U      L      T      A      D      O      S</t>
  </si>
  <si>
    <t xml:space="preserve">APROBADO
</t>
  </si>
  <si>
    <t xml:space="preserve">PROGRAMADO
</t>
  </si>
  <si>
    <t>SALDO DEL 
COMPROMISO</t>
  </si>
  <si>
    <t xml:space="preserve">DEVENGADO
</t>
  </si>
  <si>
    <t xml:space="preserve">EJERCIDO
</t>
  </si>
  <si>
    <t xml:space="preserve">PAGADO
</t>
  </si>
  <si>
    <t xml:space="preserve">(DEVENGADO / APROBADO)*100
</t>
  </si>
  <si>
    <t xml:space="preserve">(DEVENGADO / MODIFICADO)*100
</t>
  </si>
  <si>
    <t xml:space="preserve">(EJERCIDO / APROBADO)*100
</t>
  </si>
  <si>
    <t xml:space="preserve">(EJERCIDO / MODIFICADO)*100
</t>
  </si>
  <si>
    <t xml:space="preserve">PRINCIPALES ACCIONES REALIZADAS CON RECURSOS DE ORIGEN FISCALES: </t>
  </si>
  <si>
    <t>AP-RF  AVANCE PRESUPUESTAL DE RECURSOS DE ORIGEN FEDERAL</t>
  </si>
  <si>
    <t>15O220 NO ETIQUETADO   RECURSOS FEDERALES -PARTICIPACIONES A ENTIDADES FEDERATIVAS Y MUNICIPIOS- FONDO GENERAL DE PARTICIPACIONES -2022 ORIGINAL DE LA URG</t>
  </si>
  <si>
    <t xml:space="preserve">PRINCIPALES ACCIONES REALIZADAS CON RECURSOS DE ORIGEN FEDERAL: </t>
  </si>
  <si>
    <t>15O320 NO ETIQUETADO   RECURSOS FEDERALES -PARTICIPACIONES A ENTIDADES FEDERATIVAS Y MUNICIPIOS- FONDO DE FOMENTO MUNICIPAL -2022- ORIGINAL DE LA URG</t>
  </si>
  <si>
    <r>
      <rPr>
        <b/>
        <sz val="9"/>
        <rFont val="Source Sans Pro"/>
      </rPr>
      <t xml:space="preserve">2. GARZA FLACSO. </t>
    </r>
    <r>
      <rPr>
        <sz val="9"/>
        <rFont val="Source Sans Pro"/>
      </rPr>
      <t xml:space="preserve">En las siguientes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t>
    </r>
    <r>
      <rPr>
        <b/>
        <sz val="9"/>
        <rFont val="Source Sans Pro"/>
      </rPr>
      <t>Acumulado 106,248.00 x Garza  m3.</t>
    </r>
  </si>
  <si>
    <r>
      <rPr>
        <b/>
        <sz val="9"/>
        <rFont val="Source Sans Pro"/>
      </rPr>
      <t xml:space="preserve">3. GARZA POZO XOCHIMILCO 30. </t>
    </r>
    <r>
      <rPr>
        <sz val="9"/>
        <rFont val="Source Sans Pro"/>
      </rPr>
      <t xml:space="preserve">En las siguientes colonias:2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t>
    </r>
    <r>
      <rPr>
        <b/>
        <sz val="9"/>
        <rFont val="Source Sans Pro"/>
      </rPr>
      <t>Acumulado 92,551.00x Garza  m3.</t>
    </r>
  </si>
  <si>
    <r>
      <rPr>
        <b/>
        <sz val="9"/>
        <rFont val="Source Sans Pro"/>
      </rPr>
      <t>4. GARZA TULYEHUALCO 13.</t>
    </r>
    <r>
      <rPr>
        <sz val="9"/>
        <rFont val="Source Sans Pro"/>
      </rPr>
      <t xml:space="preserve"> 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t>
    </r>
    <r>
      <rPr>
        <b/>
        <sz val="9"/>
        <rFont val="Source Sans Pro"/>
      </rPr>
      <t>Acumulado  87,638.00 x Garza m3.</t>
    </r>
  </si>
  <si>
    <r>
      <rPr>
        <b/>
        <sz val="9"/>
        <rFont val="Source Sans Pro"/>
      </rPr>
      <t xml:space="preserve">5.-GARZA TORIELLO GUERRA : </t>
    </r>
    <r>
      <rPr>
        <sz val="9"/>
        <rFont val="Source Sans Pro"/>
      </rPr>
      <t xml:space="preserve">2 de Octubre, Bosques del Pedregal, Chichicaspatl, Héroes de Padierna, Jardines de San Juan, Lomas de Cuilotepec, San Miguel Ajusco, San B12Nicolás II, Santo Tomás Ajusco, Zacatón, Zorros Solidaridad. </t>
    </r>
    <r>
      <rPr>
        <b/>
        <sz val="9"/>
        <rFont val="Source Sans Pro"/>
      </rPr>
      <t>Acumulado 14,349.00 x Garza  m3</t>
    </r>
  </si>
  <si>
    <t>15O520NO ETIQUETADO   RECURSOS FEDERALES -PARTICIPACIONES A ENTIDADES FEDERATIVAS Y MUNICIPIOS- FONDO DE FISCALIZACIÓN Y RECAUDACIÓN -2022- ORIGINAL DE LA URG</t>
  </si>
  <si>
    <t>15O620 NO ETIQUETADO   RECURSOS FEDERALES -PARTICIPACIONES A ENTIDADES FEDERATIVAS Y MUNICIPIOS- PARTICIPACIONES A LA VENTA FINAL DE GASOLINA Y DIESEL -2022- ORIGINAL DE LA URG</t>
  </si>
  <si>
    <t>15OB20 NO ETIQUETADO   RECURSOS FEDERALES -PARTICIPACIONES A ENTIDADES FEDERATIVAS Y MUNICIPIOS- PARTICIPACIONES EN EL IMPUESTO SOBRE AUTOMÓVILES NUEVOS -2022- ORIGINAL DE LA URG</t>
  </si>
  <si>
    <t>15OG20 NO ETIQUETADO RECURSOS FEDERALES-PARTICIPACIONES A ENTIDADES FEDERATIVAS Y MUNICIPIOS-INCENTIVO POR LA RECAUDACIÓN DEL ISR DE BIENES INMUEBLES-2022-ORIGINAL DE LA URG</t>
  </si>
  <si>
    <t>Nota: 221 274 K016-Al perido se reporta una meta programada del 50% con recursos ejercidos, sin embargo no se tiene meta programada en el proyecto denominado: Mantener y Rehabilitar los Planteles Educativos del Nivel Básico, esto derivado a que por la Pandemia del COVID-19, la SEP solicitó la atención inmediata de los trabajos de rehabilitación a los planteles educación básica para su regreso a clases, razón por la cual se adelantaron los trabajos antes de tiempo. Por otro lado referente al py denominado: Mantenimiento y Rehabilitación a Mercados en este fondo cuenta con recursos ejercidos los cuales refieren al pago se trabajos de Supervisión de Obra, así mismo se informa que dicho proyecto cuenta con 4 fondos financieros los cuales son: Participaciones Federales 15O510 y 15OB10,  Fiscales y FAFEF los trabajos están programados hasta el último trimestre del año
El proyecto denominado: Construcción y/o Adecuación de Infraestructura Cultural, se cancela sus recursos se reorientan al Capítulo 2000, Material eléctrico y electrónico,  Artículos metálicos para la construcción,  Materiales complementarios,  Otros materiales y artículos de construcción y reparación,  Materiales, accesorios y suministro médico,  Fibras sintéticas, hules, plásticos y derivados,  Herramientas menores,  y al capítulo 3000  Servicios profesionales, científicos, técnicos integrales y otros,</t>
  </si>
  <si>
    <t>25P120 ETIQUETADO  RECURSOS FEDERALES -APORTACIONES FEDERALES PARA ENTIDADES FEDERATIVAS Y MUNICIPIOS- FONDO DE APORTACIONES PARA EL FORTALECIMIENTO DE LOS MUNICIPIOS Y LAS DEMARCACIONES TERRITORIALES DEL DISTRITO FEDERAL (FORTAMUN) -2022- ORIGINAL DE LA URG</t>
  </si>
  <si>
    <t>214 081 E122 Reforestación en suelo de Conservación-Al periodo no se reporta ninguna accióndebido a través de este programa presupuestario cuenta con tres fuentes de financiamiento los cuales son: Fiscales, Fortamun y Participaciones Federales de Origen en este último es donde se reportará la meta ejecutada durante todo el ejercicio 2022.</t>
  </si>
  <si>
    <t>25P620 ETIQUETADO   RECURSOS FEDERALES -APORTACIONES FEDERALES PARA ENTIDADES FEDERATIVAS Y MUNICIPIOS- FONDO DE APORTACIONES PARA LA INFRAESTRUCTURA SOCIAL (FAIS) -2022- ORIGINAL DE LA URG</t>
  </si>
  <si>
    <t>Unidad Responsable del Gasto: 
Alcaldía Tlalpan
Dirección General de Obras y Desarrollo Urbano</t>
  </si>
  <si>
    <r>
      <rPr>
        <b/>
        <sz val="9"/>
        <rFont val="Source Sans Pro"/>
      </rPr>
      <t>Trabajos de Mantenimiento de  Agua Potable con una meta de: 35,930 metros lineales en las siguientes colonias:</t>
    </r>
    <r>
      <rPr>
        <sz val="9"/>
        <rFont val="Source Sans Pro"/>
        <family val="2"/>
      </rPr>
      <t xml:space="preserve"> 2 de Octubre, Actopan, Ampliación Fuentes del Pedregal,Ampliación Miguel Hidalgo 2da Sección,  Ampliación San Juan Tepeximilpa, Ampliación Plan de Ayala, Ampliación Plan de Ayala 2da Sección, Arenal Tepepan, Barrio Capulin,Barrio la Fama,  Belvedere, Bosques del Pedregal, Chimalcoyotl, Chimilli, Chitchitcaspatl, Cruz del Farol, Cuchilla de Loma Bonita, Cuchilla de Padierna, Club de Golf de México, Cumbre de Tepetongo, Cultura Maya, Diamante, Ejidos de San Pedro Martir, El Mirador 1ra Sección, El Mirador, El Mirador 2da Sección, El Mirador 3ra Sección, El Mirador, Ex Hacienda Coapa, ExHacienda San Juan de Dios,Francisco Mendoza, Fuentes Brotantes, Fuentes de Tepepan,  Fuentes del Pedregal, Floresta Coyoacan, Hacienda Coapa, Heroes de Padierna, Isidro Fabela, Jardines del Ajusco, Juventud Unida, La Fama, La Joya, La Palma, La Palma 1era Sección, La Palma 2da Sección, Lomas de Cuilotepec, Lomas de Padierna, Lomas de Padierna Sur, Lomas Hidalgo, Los Encinos, Magdalena Petlacalco,Magisterial Coapa, María Esther Zuno de Echeverría, Mesa los Hornos, Miguel Hidalgo, Miguel Hidalgo 1era Sección, Miguel Hidalgo 2da Sección, Miguel Hidalgo 3era Sección, Miguel Hidalgo 4ta Sección, Mirador del Valle,Mirador 1era Sección, Mirador 2da Sección, Mirador 3era Sección, Mirador I, Mirador II,  Movimiento Organizado de Tlalpan, Nuevo Renacimiento de Axalco, Pareje 38, Plan de Ayala, Pareje Tetenco, Pedregal de las Aguilas, Pedregal San Nicolas, Pedregal de San Nicolas 1era Sección, Pedregal San Nicolas 2da Sección, Pedregal San Nicolas 4ta Sección, Pedregal Santa Ursula Xitla, Peña Pobre, Popular Santa Teresa, Prados Coapa, Primavera, Pueblo Quieto, Residencia Villa Coapa, Rincon de las Hadas, Rinconada El Mirador, Rincon San Juan, San Andres Totoltepec, San Juan Tepeximilpa, San Lorenzo Huipulco, San Miguel Ajusco, San Miguel Topilejo, San Miguel Xicalco, San Pedro Martir, Santa Ursula Xitla, Santisima Trinidad, Santo Tomas Ajusco, Tlalcoligia, Tecorrales, Tepetongo, Tlalmille, Tlalpan Centro, Tlaxcaltenco La Mesa, Torres de Padierna, Torriello Guerra, Unidad Habitacional Fuentes Brotantes, Unidad Habitacional Narcizo Mendoza,  Valle Escondido, Villa Coapa, Vistas del Pedregal, Vistas del Valle, Villa Lazaro Cardenas, Vista de Cuilotepec, Viveros de Cuahutetlan, Volcanes.
Trabajos realizados: Cambio de tubería de polietileno de alta dencidad de diferentes diámetros, construcción y/o sustitución de cajas de válvulas
</t>
    </r>
  </si>
  <si>
    <r>
      <rPr>
        <b/>
        <sz val="9"/>
        <rFont val="Source Sans Pro"/>
      </rPr>
      <t>Adicionalmente se relizaron trabajos de reparación de fugas a la red de Agua potable con 975 Fugas, en las siguientes colonias:</t>
    </r>
    <r>
      <rPr>
        <sz val="9"/>
        <rFont val="Source Sans Pro"/>
      </rPr>
      <t xml:space="preserve"> 2 de Octubre, Actopan, Ampliación San Juan Tepeximilpa, Ampliación Miguel Hidalgo, Ampliación Miguel Hidaldo 2da Sección, Ampliación Miguel Hidaldo 3era Sección, Ampliación Miguel Hidalgo 4ta Sección, Amsa, Arboledas del Sur, Arenal Guadalupe, Barrio el Capulin, Barrio Caramaguey, Barrio la Fama, Barrio la Lonja, Barrio San Fernando, Belvedere, Bosques de Tepeximilpa,Bosques del Pedregal, Cantera Puente de Piedra, Charros del Pedregal, Chimalcoyotl, Chimilli, Colinas del Bosque, Club de Golf México, Cultura Maya, Cuchilla de Padierna, Cumbres de Tepetongo, Diamante, Divisadero, Ejidos de San Pedro Martir, El Mirador 1era Sección, El Mirador 2da Sección, Ex Hacienda Coapa, Ex Hacienda San Juan de Dios, Floresta Coyoacan, Fraccionamiento las Hadas, Fuentes Brotantes, Fuentes de Tepepan, Fuentes del Pedregal,Gabriel Ramos Millan,Granjas Coapa, Guadalupita,Hacienda San Juan de Dios, Heroes de Padierna, Isidro Fabela, Jardines del Ajusco, Jardines de la Montaña, La Joya,La Fama,  La Lonja, La Palma, Lomas Altas de Padierna Sur, Lomas de Padierna,Lomas Hidalgo, Lomas de Cuilotepec, Los Encinos, La Palma 2da Sección, La Tortuga Xolalpan, Lomas de Tepeximilpa, Magdalena Petlacalco, Magisterial Coapa, Maria Esther Zuno de Echeverria, Mesa los Hornos, Miguel Hidalgo, Miguel Hidalgo 1era Sección, Miguel Hidalgo 2da Sección, Miguel Hidaldo 3era Sección, Miguel Hidalgo 4ta Sección, Mirador del Valle, Mirador II, Movimiento Organizado de Tlalpan, Narciso Mendoza, Nueva Oriental Coapa, Paraje 38, Paraje Tetenco, Parques del Pedregal, Pedregal de las Aguilas, Pedregal San Nicolas,Pedregal de San Nicolas 2da Sección,  Pedregal de San Nicolas 3era Sección, Pedregal de San Nicolas 4ta Sección, Pedregal de San Nicolas Totolapan, Pedregal de Santa Ursula Xitla, Peña Pobre, Plan de Ayala, Primavera, Popular Santa Teresa, Prado Coapa, Prado Coapa 1era Sección, Prados Coapa 3era Sección, Puente de Piedra, Residencial Acoxpa, Residencial Miramontes, Residencial Villa Coapa, Rincon las Hadas, Rinconada Coapa, Romulo Sanches Mireles, San Andres Totoltepec, San Bartolo el Chico, San Juan Tepeximilpa, San Lorenzo  Huipulco, San Miguel Topilejo, San Pedro Martir, Santa Ursula Xitla, Santisima Trinidad, Santo Tomas Ajusco, Tepepan, Tepetongo, Tecorrales, Tlalcoligia, Tlalmille, Tlalpan Centro, Tlaxcaltenco La Mesa, Torriello Guerra, Torres de Padierna,  Unidad Habitacional Fovissste, Unidad Habitacional Fuentes Brotantes, Unidad Habitacional Narciso Mendoza, Unidad Habitacional Zapote,Valle Escondido,  Valle de Tepepan, Verano, Vergel Coyoacan, Vergel del Sur, Villa Charra, Villa Coapa, Villa de Cuemanco, Villa del Puente, Villa Lazaro Cardenas, Vistas del Pedregal, Vistas del Valle, Volcanes. 
Trabajos realizados: Exacavación, cambio de tubería dañada, relleno de tepetate, pavimentación y limpieza de la Obra</t>
    </r>
  </si>
  <si>
    <r>
      <rPr>
        <b/>
        <sz val="9"/>
        <rFont val="Source Sans Pro"/>
      </rPr>
      <t xml:space="preserve">Trabajos de Mantenimiento a la  Red Drenaje con una meta ejecutada de; 77.9 kilómetros en las siguientes colonias: </t>
    </r>
    <r>
      <rPr>
        <sz val="9"/>
        <rFont val="Source Sans Pro"/>
        <family val="2"/>
      </rPr>
      <t xml:space="preserve">2 de Octubre, Ampliación Miguel Hidalgo 1era Sección, Ampliación Miguel Hidalgo 2da Sección, Ampliación Miguel Hidalgo 3ra Sección, Ampliación Miguel Hidalgo 4ta Sección, Ampliación San Juan Tepeximilpa, Arboledas del Sur, Barrio el Capulin, Barrio Niño Jesus, Belvedere, Bosques del Pedregal, Cantera Puente de Piedra, Chimalcoyotl, Chimilli, Cultura Maya, Diamante Tepeximilpa, El Mirador, Ejidos de San Pedro Martir, Ex Hda San Juan de Dios, Ex Hda Coapa, Fuentes Brotantes, Granjas Coapa,Juventud Unida,  Heroes de Padierna, Isidro Fabela, La Joya, La Lonja, La Palma,  Loma Bonita, Los Volcanes, Magdalena Petlacalco, Mesa los Hornos, Miguel Hidalgo 1ra Sección, Nuevo Renacimiento de Axalco, Parres el Guarda,Pedregal de las Aguilas, Pedregal de San Nicolas 2da Sección, Pedregal de San Nicolas 3ra Sección,Pedregal de Santa Ursula Xitla, Prados Coapa 2da Sección,  Residencial Acoxpa, Residencial Miramontes, Residencial Villa Coapa, Rinconada Coapa 1ra Sección, Rinconada las Hadas, San Juan Tepeximilpa, San Miguel Ajusco, San Miguel Topilejo, San Pedro Martir, Santa Ursula Xitla, Sección XVI, Texcaltenco, Tlalcoligia, Tlalpan Centro, Torriello Guerra, U.H. Fuentes Brotantes, Unidad Habitacional Narciso Mendoza, Vergel Coyoacan, Villa Coapa, Villa Lazaro Cardenas, Volcanes.
Tabajos realizados: Excavación, descubrir tubo afectado, reparación de tubería y relleno de excavación, se desazolvaron 128 fosas sépticas. </t>
    </r>
  </si>
  <si>
    <r>
      <rPr>
        <b/>
        <sz val="9"/>
        <rFont val="Source Sans Pro"/>
      </rPr>
      <t xml:space="preserve">223 202 K014 Infraestructura de Agua Potable, Alcantarillado y Saneamiento-Al periodo a través de la Obra por Administración se realizaron 3 acciones con una población beneficiada de 92,278 habitantes, con los siguientes trabajos:   Trabajos de  Desazolve con una meta total ejecutada de: 32,190 metros lineales en las siguientes colonias: </t>
    </r>
    <r>
      <rPr>
        <sz val="9"/>
        <rFont val="Source Sans Pro"/>
        <family val="2"/>
      </rPr>
      <t xml:space="preserve"> Ampliación San Juan Tepeximilpa, Ampliación Miguel Hidalgo 2da Sección, Ampliación Miguel Hidalgo 3ra Sección, Ampliación Miguel Hidalgo 4ta Sección, Arboledas del Sur,Ampliación Oriente, Ampliación Tepeximilpa, Arboledas del Sur,  Barrio Niño Jesús, Belvedere, Cantera Puente de Piedra, Chichicaspatl, Chimalcoyotl, Cruz del Farol, Ex Hda Coapa, Ejidos de San Pedro Martir, Fuentes de Tepepan,Isidro Fabela, La Fama, La Joya, Lomas Bonita, Lomas Altas de Padierna, Magisterial Coapa, Mesa los Hornos, Parres el Guarda, Pedregal de las Águila, Pedregal de San Nicolas 2da Sección, Pedregal de San Nicolas 3ra Sección, Prados Coapa 2da Sección, Residencial Acoxpa, Rinconada las Hadas, Residencial Miramontes, Rinconada las Hadas, San Andres Totoltepe , San Miguel Ajusco, San Miguel Topilejo, San Pedro Martir, Santa Ursula Xitla, Sección XVI, Tlalpan Centro, Tlalcoligia, Torriello Guerra, Vergel Coyoacan, Villa Coapa, Volcanes.
Tabajos realizados: Retiro de deshechos sólidos y agua lodo por medios mecánicos, como es el uso de malacates en Pozos de Visita y por medio del Camión Vactor.</t>
    </r>
  </si>
  <si>
    <t>214 081 E122 Reforestación en suelo de Conservación-Al periodo la Dirección General de Obras y Desarrollo Urbano a través de la Obra por Administración realizó una meta total de 399,726.00 m3, por medio de la  repartaición de agua potable a través de los camiones tipo Pipas en las diferentes Garzas de la Alcadlía de Tlalpan; con estos trabajos se beneficia a una población aproximada de: 234,839 habitantes  :
 1. GARZA HUIPULCO. En las siguientes colonias: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Acumulado 98,940.00 x Garza  m3.2. GARZA FLACSO. En las siguientes colonias: 2 de Octubre, Achichipilco, Ampliación la Venta, Ampliación Miguel Hidalgo, Belvedere, Bosques, Bosques del Pedregal, Chichicaspatl, Chimilli, Cruz del Farol, Cuchilla de Padierna, Cuilotepec, Cuilotepec II, Cultura Maya, Ejidos de San Andrés, Ejidos de San Andrés Totoltepec, El Mirador, Estación la Venta, Héroes de 1910, Héroes de Padierna, Jardines de San Juan, La Joya (Ajusco), La Magueyera, La Quinta, La Venta, Lomas de Cuilotepec, Lomas de Padierna, Lomas de Padierna II, Lomas de Padierna Sur, Lomas de Tepemecatl, Lomas de Texcalatlaco, Lomas del Capulín, Lomas del Pedregal, Lomas Hidalgo, Los Encinos, Miguel Hidalgo 1a Secc., Miguel Hidalgo 2a Secc., Miguel Hidalgo 3a Secc., Miguel Hidalgo 4a. Secc., Mirador 1a Secc., Mirador 2a Secc., Mirador 3a Secc., Mirador I, Mirador II, Paraje 38, Paraje del Conejo, Paraje la Herradura, Paraje la Joya, Pedregal de San Nicolás, Primavera, San Miguel Ajusco, San Miguel Tehuizco, San Miguel Toxiac, San Nicolás II, Santa Cruz, Santo Tomas Ajusco, Tequimila, Torres de Padierna, Vistas del Pedregal, Zacatón, Zorros Solidaridad. Acumulado 106,248.00 x Garza  m3.3. GARZA POZO XOCHIMILCO 30. En las siguientes colonias:2 de Octubre, 3 de Mayo, 3 de Mayo (Ampliación), Achichipilco, Ahuacatitla, Altos Tepetlica, Amalillo, Ampliación Ayocatitla, Ampliacion Guadalupana, Ampliación la Venta, Ampliación Lomas de Texcalatlaco, Ampliación los Ángeles, Ampliación Oriente, Ampliación Parres, Ampliación Plan de Ayala, Arenal, Atocpa, Ayocatitla, Ayometitla, Colonial del Valle, Cuanejaque, Diamante, Dolores Tlalli, El Calvario, El Divisadero, El Mirador, Estrella Mora, Fuentes de Tepepan, Huinisco, Ixtlahuaca, Izpangologuia, Jardines de San Juan, La Concepción, La Faja, La Guadalupana, La Joya, La Joya (Ajusco), La Joyita, La Libertad, La Magueyera, La Palma, La Pedrera, La Venta, Las Flores, Las Margaritas, Lomas de Coatectlan, Lomas de Tepuente, Lomas de Texcalatlaco, Lomas del Capulín, Los Ángeles, Los Volcanes, Magdalena Petlacalco, Magueyera, María Esther Zuno de Echeverría, Mesa los Hornos, Mirador del Colibrí, Mirador del Valle, Mirador del Valle(Pueblo de la Magdalena Petlacalco), Nueva Renacimiento de Axalco, Ocotes Parres, Ocotla, Oyameyo, Paraje Huinizco, Paraje la Cima, Paraje la Herradura, Paraje las Maravillas, Paraje Loloigque, Paraje Texcalatlaco, Paraje Tlaquexpa, Parajes: La Joya, La Magueyera, La Faja, La Joyita y La Pedrera, Parres el Guarda, Pedregal de Aminco, Pedregal del Topilejo, Piedra Larga, Plan de Ayala, San Andrés Totoltepec, San Miguel Ajusco, San Miguel Tehuizco, San Miguel Topilejo, San Miguel Toxiac, San Miguel Xicalco, San Pedro Mártir, Santa Cruz, Santa Úrsula Xitla, Santo Tomás Ajusco, Tecorral, Tepetitla, Tepetlica, Tepuente, Tezontitla, Tlalcoligia, Tlalpan Centro 1, Tlaxopan, U.H. Hueytlalpan, Valle Verde, Vista Hermosa, Vistas del Valle, Viveros de Coatectlan, Xaltipac, Xaxalco, Xaxalipac. Acumulado 92,551.00x Garza  m3.4. GARZA TULYEHUALCO 13. En las siguientes colonias: 2 de Octubre, 3 de Mayo, 3 de Mayo (Ampliación), Achichipilco, Achichipisco, Ahuacatitla, Altos , epetlica, Amalillo, Ampliación Ayocatitla, Ampliación Guadalupana, Ampliación la Magdalena Petlacalco, Ampliación Lomas de Texcalatlaco, Ampliación Oriente, Ampliación Parres, Ampliación Plan de Ayala, Ampliación Tezontitla, Arenal, Atocpa, Ayocatitla, Ayometitla, Buenavista, Colonial del Valle, Cuanejaque, Cuauhtenco, Diamante, Dolores Tlalli, El Divisadero, El Mirador, Encinos del Pedregal, Huinisco, Jardines de San Juan, La Concepción, La Faja, La Fama, La Guadalupana, La Joyita, La Libertad, La Magueyera, La Palma, La Palma 1a Secc., La Venta, Las Flores, Las Margaritas, Lomas de Coatectlan, Lomas de Tepuente, Lomas de Texcalatlaco, Lomas del Capulín, Los Ángeles, Magdalena Petlacalco, Magueyera, María Esther Zuno de Echeverría, Mesa los Hornos, Mirador del Colibrí, Nueva Renacimiento de Axalco, Ocotla, Paraje Huinizco, Paraje la Raíz, Paraje las Maravillas, Paraje Loloigque, Paraje Tlaquexpa, Parres el Guarda, Pedregal de San Francisco, Pedregal de Santa Úrsula Xitla, Pepeloncoztla, Piedra Larga, Plan de Ayala, Progreso Tlalpan, Rinconada El Mirador, San Andrés Totoltepec, San Miguel Ajusco, San Miguel Tehuizco, San Miguel Topilejo, San Miguel Toxiac, San Miguel Xicalco, San Pedro Mártir, Santa Ana, Santa Cruz, Tepetlica, Teposanes, Tepuente, Tetecala, Tetexaloca, Tezontitla, Tlalpan Centro 1, Tlalpuente, Tlaxopan, U.H. Hueytlalpan, Valle Verde, Vista Hermosa, Vistas del Valle, Viveros de Coatectlan, Xacaltitla, Xaltipac, Xaxalco, Xaxalipac, Xilinimoco. Acumulado  87,638.00 x Garza m3.5.-GARZA TORIELLO GUERRA : 2 de Octubre, Bosques del Pedregal, Chichicaspatl, Héroes de Padierna, Jardines de San Juan, Lomas de Cuilotepec, San Miguel Ajusco, San B12Nicolás II, Santo Tomás Ajusco, Zacatón, Zorros Solidaridad. Acumulado 14,349.00 x Garza  m3</t>
  </si>
  <si>
    <t xml:space="preserve">214 081 E122 Reforestación en suelo de Conservación-Al periodo no se reporta ninguna acción debido a que este programa presupuestario cuenta con tres fuentes de financiamiento los cuales son: Fiscales, Fortamun y Participaciones Federales de Origen en este último es donde se reportará la meta ejecutada durante el ejercicio 2022.
223 202 K014 Infraestructura de Agua Potable, Alcantarillado y Saneamiento-Al periodo a través de la Obra por Administración no se cuentan con acciones realizadas ni recursos ejercidos, sin embargo en este fondo los recursos autorizados se complementarán con la meta que se llevará acabo en el fondo  15O220 NO ETIQUETADO   RECURSOS FEDERALES -PARTICIPACIONES A ENTIDADES FEDERATIVAS Y MUNICIPIOS- FONDO GENERAL DE PARTICIPACIONES -2022 ORIGINAL DE LA URG.
</t>
  </si>
  <si>
    <r>
      <rPr>
        <b/>
        <sz val="9"/>
        <rFont val="Source Sans Pro"/>
      </rPr>
      <t xml:space="preserve">221 274 K016 Rehabilitación y Mantenimiento de la Infraestrucutura Pública- Al periodo y a través de la Obra por Administración se llevaron a acabo 2 acciones realizadas con los siguientes trabajos: Mantenimiento a Banquetas con una meta total ejecutada de 959.0 metros cuadrados y se beneficia a una población aproximada de 3,837 habitantes, en las siguientes colonias:  </t>
    </r>
    <r>
      <rPr>
        <sz val="9"/>
        <rFont val="Source Sans Pro"/>
        <family val="2"/>
      </rPr>
      <t xml:space="preserve">A.M.S.A., Arenal Guadalupe, Arenal Tepepan, Barrio San Fernando, Barrio Niño Jesús, Centro de Tlalpan, Chimalcoyotl, Fraccionamiento Floresta Coyoacan, Fraccionamiento Prados Coapa 2da Sección,Fraccionamiento Residencial Villa Coapa S.M. 4, Fraccionamiento Residencial Villa Coapa S.M.5, Fraccionamiento Rinconada Coapa 2a Sección, Fraccionamieto Vergel de Coyoacán, Fraccionamiento Villa Lázaro Cardenas, Fraccionamiento Villa del Puente, Isidro Fabela, Lomas Altas de Padierna, Pedregal de San Nicolas 1era Sección, Pedregal de San Nicolás 2da Sección, Pedregal de San Nicolás 4ta Sección, Pueblo de San Miguel Topilejo, Pueblo de San Pedro Mártir, Tlalcoligia, Torres de Padierna, Unidad Habitacional Narciso Mendoza S.M. 1, Unidad Habitacional Narciso Mendoza S.M. 3, Unidad Habitacional Narciso Mendoza S.M. 6, Unidad Habitacional Narciso Mendoza S.M. 7.
Trazo y nivelación,  Extracción manual de tocón,  Demolición por medios manuales de guarniciones y banquetas de concreto simple, preparación, conformación y compactación de subrasante para banquetas, Suministro y colocación de tepetate de 10 cm de espesor, Banqueta de 10 cm de espesor de concreto hidráulico. Acabado con volteador en las aristas de banquetas, Guarnición de concreto hidráulico con 92.50 metros lineales, renivelación de rejillas de registro.  
</t>
    </r>
    <r>
      <rPr>
        <b/>
        <sz val="9"/>
        <rFont val="Source Sans Pro"/>
      </rPr>
      <t xml:space="preserve">Trabajos de Balizamiento con una meta ejecutada de 35,157.3 metros lineales y se logra beneficiar a una población aproximada de 140,629 habitantes en las siguientes colonias: </t>
    </r>
    <r>
      <rPr>
        <sz val="9"/>
        <rFont val="Source Sans Pro"/>
        <family val="2"/>
      </rPr>
      <t>Arenal Tepepan,Arboledas del Sur, Barrio la Fama, Barrio la Lonja, Barrio San Pedro Apostol,  Belisario Domínguez Senadores, Cantera Puente de Piedra, Centro de Tlalpan, Ejidos de San Pedro Mártir, Fraccionamiento Floresta Coyoacan, Fraccionamiento Magisterial Coapa, Fraccionamiento Residencial Acoxpa, Fraccionamiento Residencial Villa Coapa S.M.5, Fraccionamiento Vergel de Coyoacán, Fraccionamiento Villa del Puente, Fuentes Brotantes, Fuentes de Tepepan,Héroes de Padierna, Isidro Fabela, Lomas de Padierna,  Lomas Altas de Padierna, Mesa los Hornos, Miguel Hidalgo 1era Sección, Miguel Hidalgo 2da Sección, Miguel Hidalgo 3era Sección, Pedregal de San Nicolás 1a Sección, Pedregal de San Nicolás 2da Sección, Pedregal de San Nicolás 3era Sección,  Pedregal de San Nicolás 4ta Sección, Pedregal de Santa Úrsula Xitla, Pueblo de Parres el Guarda, Pueblo de San Miguel Ajusco, Pueblo de San Miguel Topilejo, Pueblo Quieto,Pueblo de San Pedro Mártir, Rincon del Mirador I, Tlalcoligia, Unidad Habitacional Hueso Periférico, Unidad Habitacional Fovissste San Pedro Mártir,  Unidad Habitacional Narciso Mendoza S.M.6,Unidad Habitacional Narciso Mendoza S.M.7, Valle Escondido.
Trabajos realizados: aplicación de pintura en triblocks, cajón de estacionamiento con disco en piso, marimbas, revos, letreros, flechas de sentido vial, topes, guarnición, leyenda en piso, línea de "Alto", línea central, paso cebra, paso peatonal, señalamientos</t>
    </r>
  </si>
  <si>
    <t xml:space="preserve">221 274 K016 Rehabilitación y Mantenimiento de la Infraestrucutura Pública- Al periodo aun cuando no se tiene recursos ejercidos se relizó 1 acción con los trabajos de Mantenimiento a Vialidades Secundarias, la cual se está trabajando con materiales de Stock que se encuentran en el Almacén de la Alcaldía, ya que se encuentran en proceso de trámite las requiciones del Ejercicio 2022, Cabe mencionar que este programa presupuestarios cuenta con varios fuentes de financiamiento donde la meta se llevará acabo en el fondo  FORTAMUN y FISCALES y losl fondos de PARTICIPACIONES FEDERALES DE ORIGEN, serán complemento  a la meta ejecutada. </t>
  </si>
  <si>
    <t xml:space="preserve">223 202 K014 Infraestructura de Agua Potable, Alcantarillado y Saneamiento-Al periodo a través de la Obra por Administración no se cuentan con acciones realizadas ni recursos ejercidos, sin embargo en este fondo los recursos autorizados se complementarán con la meta que se llevará acabo en el fondo  15O220 NO ETIQUETADO   RECURSOS FEDERALES -PARTICIPACIONES A ENTIDADES FEDERATIVAS Y MUNICIPIOS- FONDO GENERAL DE PARTICIPACIONES -2022 ORIGINAL DE LA URG.
221 274 K016 Rehabilitación y Mantenimiento de la Infraestrucutura Pública- Al periodo aun cuando no se tiene recursos ejercidos se relizó 1 acción con los trabajos de Mantenimiento a Vialidades Secundarias, la cual se está trabajando con materiales de Stock que se encuentran en el Almacén de la Alcaldía, ya que se encuentran en proceso de trámite las requiciones del Ejercicio 2022, Cabe mencionar que este programa presupuestarios cuenta con varios fuentes de financiamiento donde la meta se llevará acabo en el fondo  FORTAMUN y FISCALES y losl fondos de PARTICIPACIONES FEDERALES DE ORIGEN, serán complemento  a la meta ejecutada. </t>
  </si>
  <si>
    <r>
      <rPr>
        <b/>
        <sz val="9"/>
        <rFont val="Source Sans Pro"/>
      </rPr>
      <t xml:space="preserve">221 274 K016 Rehabilitación y Mantenimiento de la Infraestrucutura Pública- Al periodo y a través de la Obra por Administración se llevó a acabo 1 acción realizada con los trabajos de Mantenimiento a Vialidades Secundarias con una meta total de 39,342.5 metros cuadrados beneficiando a auna población aproximada de 140,629 habitantes con los siguientes trabajos realizados:  Bacheo con un acumulado de: 31,613.0 metros cuadrados en las siguientes colonias : </t>
    </r>
    <r>
      <rPr>
        <sz val="9"/>
        <rFont val="Source Sans Pro"/>
      </rPr>
      <t xml:space="preserve">A.m.s.a, Arboledas del Sur, Arenal Tepepan, Barrio La Fama, Barrio la Lonja, Barrio Niño Jesús, Barrio San Pedro Apóstol, Belisario Domínguez Senadores,Barrio San Fernando, Bosques de Tepeximilpa,  Bosques del Pedregal, Cantera Puente de Piedra, Centro de Tlalpan, Chimalcoyotl, Chimilli, Cultura Maya, Dos de Octubre, Ejidos de San Pedro Mártir,  El Mirador 2a. Sección, El Tecorral, Fraccionamiento Chimilli, Fraccionamiento Club de Golf México, Fraccionamiento Ex Hacienda San Juan de Dios, Fraccionamiento Floresta Coyoacán, Fraccionamiento Hacienda Coapa, Fraccionamiento Magisterial Coapa, Fraccionamiento Nueva Oriental Coapa, Fraccionamiento Residencia Acoxpa, Fraccionamiento Prados Coapa 1a Sección, Fraccionamiento Prados Coapa 2da Sección,Fraccionamiento Rinconada 1a Sección,  Fraccionamiento Residencial Villa Coapa S.M. 4, Fraccionamiento Residencial Villa Coapa S.M. 5,  Fraccionamiento Rinconada las Hadas, Fraccionamiento Vergel de Coyoacán, Fraccionamiento Villa del Puente,  Fraccionamiento Villa Lázaro Cárdenas, Fraccionamiento Villa Tlalpan, Fuentes Brotantes, Fuentes de Tepepan, Fuentes del Pedregal, Guadalupe Tlalpan, Héroes de Padierna,  Isidro Fabela, Jardines del Ajusco, Juventud Unida, La Joya, Lomas Altas de Padierna, Lomas de Padierna, Lomas Hidalgo, Los Encinos, La Santísima Trinidad, Mesa los Hornos, Miguel Hidalgo 1a. sección, Miguel Hidalgo 2a. sección, Miguel Hidalgo 3a. sección, Miguel Hidalgo 4a. sección, Movimiento Organizado, Nuevo Renacimiento de Axalco, Pedregal de las Águilas,  Pedregal de San Nicolás 1a. Sección, Pedregal de San Nicolás 2a. Sección, Pedregal de San Nicolás 3a. sección, Pedregal de San Nicolás 4a. Sección, Pedregal de Santa Úrsula Xitla, Plan de Ayala, Popular Santa Teresa, Pueblo de La Magdalena Petlacalco, Pueblo de Parres El Guarda, Pueblo San Andrés Totoltepec,  Pueblo de San Miguel Ajusco, Pueblo de San Miguel Topilejo, Pueblo de San Pedro Mártir, Pueblo de Santo Tomás Ajusco, Pueblo Quieto,  Rincón del Mirador I, San Bartolo el Chico, San Lorenzo Huipulco, San Juan Tepeximilpa, Texcaltenco la Mesa, Tlalcoligia, Torriello Guerra, Torres de Padierna, Tlalmille, Unidad Habitacional Hueso Periférico, Unidad Habitacional Narciso Mendoza S.M.2, Unidad Habitacional  Valle Escondido, Viveros de Coactetlán
Trabajos realizados de Bacheo:  llevando a cabo la limpieza de área, aplicación de emulsión catiónica, aplicación de mezcla asfáltica y nivelación
</t>
    </r>
    <r>
      <rPr>
        <b/>
        <sz val="9"/>
        <rFont val="Source Sans Pro"/>
      </rPr>
      <t xml:space="preserve">Carpeta Nueva  con un acumulado de: 46.0 metros cuadrados en las siguientes colonias :  </t>
    </r>
    <r>
      <rPr>
        <sz val="9"/>
        <rFont val="Source Sans Pro"/>
      </rPr>
      <t xml:space="preserve">Torriello Guerra.
Trabajos realizados de Carpeta Nueva: llevando a cabo la nivelación y retiro de material existente, suministro de material para estabilizar (tepetate y/o controlada), aplicación de liga, aplicación de mezcla asfáltica, nivelación y finalmente la compactación.
</t>
    </r>
    <r>
      <rPr>
        <b/>
        <sz val="9"/>
        <rFont val="Source Sans Pro"/>
      </rPr>
      <t xml:space="preserve">Reencarpetado con un acumulado de :7,682.7 metros cuadrados en las siguientes colonias:  </t>
    </r>
    <r>
      <rPr>
        <sz val="9"/>
        <rFont val="Source Sans Pro"/>
      </rPr>
      <t>Arboledas del Sur, Barrio la Lonja, Fraccionamiento Villa del Puente, Lomas Altas de Padierna, Mesa los Hornos, Miguel Hidaldo 1era Sección, Miguel Hidaldo 2da Sección, Miguel Hidaldo 3era Sección, Pedregal de Santa Úrsula Xitla,Pueblo de San Andrés Totoltepec y Tlalcoligia, Pueblo de San Miguel Ajusco, Unidad Habitacional Hueso Periférico,  Valle Escondido
Trabajos realizados de Reencarpetado:  Realizando el retiro de material dañado, limpieza de área, aplicación de emulsión y aplicación de mezcla asfáltica</t>
    </r>
  </si>
  <si>
    <t xml:space="preserve">221 274 K016 Rehabilitación y Mantenimiento de la Infraestrucutura Pública- Al periodo aun cuando no se tiene recursos ejercidos se relizó 1 acción con los trabajos de Mantenimiento a Vialidades Secundarias, la cual se está trabajando con materiales de Stock que se encuentran en el Almacén de la Alcaldía, ya que se encuentran en proceso de trámite las requiciones del Ejercicio 2022, Cabe mencionar que este programa presupuestarios cuenta con varios fuentes de financiamiento donde la meta se llevará acabo en el fondo  FORTAMUN y FISCALES y los fondos de PARTICIPACIONES FEDERALES DE ORIGEN, serán complemento  a la meta ejecutada. </t>
  </si>
  <si>
    <t xml:space="preserve">221 024 K015 Construcción de Infraestructura Pública-Las acciones a través de la Obra por Contrato al periodo no se cuentan con trabajos realizados ni con recursos ejercidos, derivado a que se encuentran realizándose las adecuaciones presupuestales correspondientes, así como los procesos de licitación y adjudicación por lo que los alcances a dichos trabajos se verán reflejados en los informes subsecuentes. </t>
  </si>
  <si>
    <t xml:space="preserve">223 202 K014 Infraestructura de Agua Potable, Alcantarillado y Saneamiento-Al periodo aun cuando no se tiene recursos ejercidos se relizaron 3 acciones con los trabajos de Desazolve, Mantenimiento de Drenaje Sanitario, Mantenimiento a la Red de Agua potable, las cuales se están trabajando con materiales de Stock que se encuentran en el Almacén de la Alcaldía, ya que se encuentran en proceso de trámite las requiciones del ejercicio 2022. 
Las acciones a través de la Obra por Contrato al periodo no se cuentan con trabajos realizados ni con recursos ejercidos, derivado a que se encuentran realizándose las adecuaciones presupuestales correspondientes, así como los procesos de licitación y adjudicación por lo que los alcances a dichos trabajos se verán reflejados en los informes subsecuentes. </t>
  </si>
  <si>
    <t>223 202 K014 Infraestructura de Agua Potable, Alcantarillado y Saneamiento y 221 274 K016 Rehabilitación y Mantenimiento de la Infraestrucutura Pública- Al periodo a través de la Obra por contrato no se cuentan con acciones realizadas ni con recursos ejercidos,  debido a que se encuentran en proceso de levantamiento de necesidades para determinas las colonias que serán a tendidas con recursos del FAIS, y será en los informes subsecuentes donde se de el alcance de los trabajos a realizar.</t>
  </si>
  <si>
    <t xml:space="preserve">221 274 K016 Rehabilitación y Mantenimiento de la Infraestrucutura Pública- Las acciones a través de la Obra por Contrato al periodo no se cuentan con trabajos realizados ni con recursos ejercidos, derivado a que se encuentran realizándose las adecuaciones presupuestales correspondientes, así como los procesos de licitación y adjudicación por lo que los alcances a dichos trabajos se verán reflejados en los informes subsecuentes. </t>
  </si>
  <si>
    <t>XX</t>
  </si>
  <si>
    <r>
      <rPr>
        <b/>
        <sz val="9"/>
        <rFont val="Source Sans Pro"/>
      </rPr>
      <t>214 081 E122 Reforestación en suelo de Conservación-Al periodo la Dirección General de Obras y Desarrollo Urbano a través de la Obra por Administración realizó una meta total de 399,726.00 m3, por medio de la  repartición de agua potable a través de los camiones tipo Pipas en las diferentes Garzas de la Alcadlía de Tlalpan; con estos trabajos se beneficia a una población aproximada de: 234,839 habitantes  :</t>
    </r>
    <r>
      <rPr>
        <sz val="9"/>
        <rFont val="Source Sans Pro"/>
      </rPr>
      <t xml:space="preserve">
 </t>
    </r>
    <r>
      <rPr>
        <b/>
        <sz val="9"/>
        <rFont val="Source Sans Pro"/>
      </rPr>
      <t xml:space="preserve">1. GARZA HUIPULCO. </t>
    </r>
    <r>
      <rPr>
        <sz val="9"/>
        <rFont val="Source Sans Pro"/>
      </rPr>
      <t xml:space="preserve">En las siguientes colonias: 3 de Mayo, Achichipilco, Ahuacatitla, Altos Tepetlica, Amalillo, Ampliación Ayocatitla, Ampliación Guadalupana, Ampliación la Magdalena Petlacalco, Ampliación la Venta, Ampliación Lomas de Texcalatlaco, Ampliación Oriente, Ampliación Parres, Ampliación Plan de Ayala, Ampliación Tezontitla, Arenal, Atocpa, Ayocatitla, Ayometitla, Bosques de Tepeximilpa, Colinas de Tepuente, Colonial del Valle, Cuanejaque, Cuauhtenco, Diamante, Dolores Tlalli, Ejidos de San Pedro Mártir, El Arenal Tlahuepa, El Calvario, El Cantil, El Divisadero, El Mirador, Encinos del Pedregal, Estrella Mora, Fuentes de Tepepan, Héroes de 1910, Huinisco, Ixtlahuaca, Izpangologuia, Jardines de San Juan, La Concepción, La Faja, La Guadalupana, La Joyita, La Libertad, La Palma, La Pedrera, La Presa, La Quinta, La Venta, Las Flores, Las Margaritas, Lomas de Tepuente, Lomas de Texcalatlaco, Lomas del Capulín, Los Ángeles, Los Arcos, Los Volcanes, Magdalena Petlacalco, Magueyera, Mesa los Hornos, Miguel Hidalgo 1a Secc., Mirador del Colibrí, Nueva Renacimiento de Axalco, Ocotes Parres, Ocotla, Oyameyo, Paraje Huinizco, Paraje La Cima, Paraje La Herradura, Paraje las Maravillas, Paraje Tenancatitla, Paraje Tlaquexpa, Parres El Guarda, Pedregal de Aminco, Pedregal de las Águilas, Piedra Larga, Plan de Ayala, Plan de Ayala 2a Secc. (Ampliación), Progreso Tlalpan, San Andrés Totoltepec, San Bartolo el Chico, San Buenaventura (Pueblo San Andrés Totoltepec), San Miguel Ajusco, San Miguel Tehuizco, San Miguel Topilejo, San Miguel Toxiac, San Miguel Xicalco, San Pedro Mártir, Santa Ana, Santa Cruz, Santa Úrsula Xitla, Santo Tomás Ajusco, Tepetitla, Tepetlica, Teposanes, Tepuente, Tetexaloca, Tezontitla, Tlaxopan, Tlaxopan Norte, U.H. Hueytlalpan, Valle Verde, Vista Hermosa, Vistas Del Valle, Viveros de Coatectlan, Viveros de Cuernavaca, Xaltipac, Xaxalco, Xilinimoco.  </t>
    </r>
    <r>
      <rPr>
        <b/>
        <sz val="9"/>
        <rFont val="Source Sans Pro"/>
      </rPr>
      <t>Acumulado 98,940.00 x Garza  m3.</t>
    </r>
  </si>
  <si>
    <t>Se llevaron a cabo los trabajos referentes a la reaprtición de Agua Potable a través de los camiones tipo pipas con una meta total alcanzada de 399,726 m3 en las siguientes garzas: 1. GARZA HUIPULCO.   Acumulado 98,940.00 x Garza  m3.2., 2.-GARZA FLACSO.  Acumulado 106,248.00 x Garza  m3. 3.-GARZA POZO XOCHIMILCO 30.  Acumulado 92,551.00x Garza  m3,4.-GARZA TULYEHUALCO 13.  Acumulado  87,638.00 x Garza m3, 5.-GARZA TORIELLO GUERRA : Acumulado 14,349.00 x Garza  m3</t>
  </si>
  <si>
    <t xml:space="preserve">Al periodo no se cuentan con alcances de Obra Pública con recursos Federales debido a que se están llevando acabo,  las adecuaciones presupuestales correspondientes y necesarias, así como los procesos de licitación y adjudicación por lo que los alcances a dichos trabajos se verán reflejados en los informes subsecuentes. </t>
  </si>
  <si>
    <t>Los recursos que se tienen ejercidos refieren al programa presupuestario Reforestación en suelo de Conservación los cuales son para la reapartición de agua potable a través de los camiones tipo pipas con la partida denominada Reparación, mantenimiento y conservación de equipo de transporte destinados a servicios públicos y operación de programas públicos</t>
  </si>
  <si>
    <t xml:space="preserve">                                                                                                                                                                                                                                                                                                                                                                      Fernando Silis Flores
Director de Planeación
 y Control de Obras</t>
  </si>
  <si>
    <t xml:space="preserve">AP-RF </t>
  </si>
  <si>
    <t xml:space="preserve"> AVANCE PRESUPUESTAL DE RECURSOS DE ORIGEN FISCAL</t>
  </si>
  <si>
    <t xml:space="preserve">IAAR PP </t>
  </si>
  <si>
    <t>INFORME DE AVANCE DE ACCIONES REALIZADAS DE LOS PROGRAMAS PRESUPUESTARIOS</t>
  </si>
  <si>
    <t xml:space="preserve">INFORME ADICIONAL SOBRE ACCIONES RELEVANTES </t>
  </si>
  <si>
    <t>IR PP</t>
  </si>
  <si>
    <t>INFORME DE RESULTADOS DE PROGRAMAS PRESUPUESTARIOS</t>
  </si>
  <si>
    <t>Se entregan con el formato Enero-Diciembre 2021, ya que no fue entregado por la Dirección General de Administración el que corresponde a Enero-Marzo 2022</t>
  </si>
  <si>
    <t>Son 9 formatos por fondo incluyendo Fiscales que se entregan con el formato Enero-Septiembre 2021, ya que no fue entregado por la Dirección General de Administración el que corresponde a Enero-Marzo 2022</t>
  </si>
  <si>
    <t>Le corresponde a la Dirección de Participación Ciudadana</t>
  </si>
  <si>
    <t>Estos recursos se encuentra en etapa de registro de los proyectos por parte del IEM (Instituto Electoral de Ciudad de México); por lo que, en los informes subsecuentes se verán reflejados  los alcances a este presupuesto junto con la Dirección General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</si>
</sst>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 numFmtId="174" formatCode="&quot;$&quot;#,##0.00"/>
  </numFmts>
  <fonts count="11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amily val="2"/>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
      <b/>
      <sz val="14"/>
      <name val="Source Sans Pro Light"/>
      <family val="2"/>
    </font>
    <font>
      <b/>
      <sz val="12"/>
      <color rgb="FFDDC9A3"/>
      <name val="Source Sans Pro"/>
      <family val="2"/>
    </font>
    <font>
      <b/>
      <sz val="9"/>
      <color rgb="FFDDC9A3"/>
      <name val="Source Sans Pro"/>
      <family val="2"/>
    </font>
    <font>
      <sz val="9"/>
      <name val="Source Sans Pro"/>
    </font>
    <font>
      <b/>
      <sz val="9"/>
      <name val="Source Sans Pro"/>
    </font>
    <font>
      <b/>
      <sz val="8"/>
      <name val="Source Sans Pro Light"/>
      <family val="2"/>
    </font>
    <font>
      <b/>
      <sz val="7"/>
      <name val="Source Sans Pro Light"/>
      <family val="2"/>
    </font>
    <font>
      <b/>
      <sz val="10"/>
      <name val="Source Sans Pro Light"/>
      <family val="2"/>
    </font>
    <font>
      <sz val="20"/>
      <name val="Source Sans Pro"/>
    </font>
    <font>
      <b/>
      <sz val="10"/>
      <color rgb="FF002060"/>
      <name val="Source Sans Pro Light"/>
    </font>
    <font>
      <sz val="8"/>
      <color rgb="FF002060"/>
      <name val="Source Sans Pro Light"/>
      <family val="2"/>
    </font>
    <font>
      <sz val="10"/>
      <color rgb="FF002060"/>
      <name val="Source Sans Pro Light"/>
      <family val="2"/>
    </font>
    <font>
      <b/>
      <sz val="20"/>
      <name val="Source Sans Pro"/>
    </font>
    <font>
      <b/>
      <sz val="11"/>
      <color rgb="FF898D8D"/>
      <name val="Source Sans Pro Light"/>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
      <patternFill patternType="solid">
        <fgColor rgb="FF235B4E"/>
        <bgColor indexed="64"/>
      </patternFill>
    </fill>
    <fill>
      <patternFill patternType="solid">
        <fgColor rgb="FF00AE42"/>
        <bgColor indexed="64"/>
      </patternFill>
    </fill>
    <fill>
      <patternFill patternType="solid">
        <fgColor rgb="FFDDC9A3"/>
        <bgColor indexed="64"/>
      </patternFill>
    </fill>
    <fill>
      <patternFill patternType="solid">
        <fgColor rgb="FFFFFF00"/>
        <bgColor indexed="64"/>
      </patternFill>
    </fill>
    <fill>
      <patternFill patternType="solid">
        <fgColor rgb="FF92D050"/>
        <bgColor indexed="64"/>
      </patternFill>
    </fill>
  </fills>
  <borders count="8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
      <left style="thin">
        <color rgb="FFBC955C"/>
      </left>
      <right/>
      <top style="thin">
        <color rgb="FFBC955C"/>
      </top>
      <bottom/>
      <diagonal/>
    </border>
    <border>
      <left/>
      <right/>
      <top style="thin">
        <color rgb="FFBC955C"/>
      </top>
      <bottom/>
      <diagonal/>
    </border>
    <border>
      <left/>
      <right style="thin">
        <color rgb="FFBC955C"/>
      </right>
      <top style="thin">
        <color rgb="FFBC955C"/>
      </top>
      <bottom/>
      <diagonal/>
    </border>
    <border>
      <left style="thin">
        <color rgb="FFBC955C"/>
      </left>
      <right/>
      <top/>
      <bottom/>
      <diagonal/>
    </border>
    <border>
      <left/>
      <right style="thin">
        <color rgb="FFBC955C"/>
      </right>
      <top/>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
      <left style="thin">
        <color rgb="FFBC955C"/>
      </left>
      <right style="thin">
        <color rgb="FFBC955C"/>
      </right>
      <top style="thin">
        <color rgb="FFBC955C"/>
      </top>
      <bottom/>
      <diagonal/>
    </border>
  </borders>
  <cellStyleXfs count="121">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44" fontId="64" fillId="0" borderId="0" applyFont="0" applyFill="0" applyBorder="0" applyAlignment="0" applyProtection="0"/>
    <xf numFmtId="43" fontId="69" fillId="0" borderId="0" applyFont="0" applyFill="0" applyBorder="0" applyAlignment="0" applyProtection="0"/>
  </cellStyleXfs>
  <cellXfs count="636">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4" fillId="0" borderId="0" xfId="108" applyFont="1" applyFill="1"/>
    <xf numFmtId="0" fontId="37" fillId="0" borderId="0" xfId="7" applyFont="1" applyAlignment="1">
      <alignment vertical="center"/>
    </xf>
    <xf numFmtId="0" fontId="34" fillId="0" borderId="0" xfId="7" applyFont="1"/>
    <xf numFmtId="0" fontId="37" fillId="0" borderId="0" xfId="0" applyFont="1" applyAlignment="1">
      <alignment horizontal="justify" vertical="center"/>
    </xf>
    <xf numFmtId="0" fontId="37" fillId="0" borderId="0" xfId="0" applyFont="1"/>
    <xf numFmtId="0" fontId="37" fillId="0" borderId="0" xfId="108" applyFont="1"/>
    <xf numFmtId="0" fontId="40" fillId="0" borderId="0" xfId="0" applyFont="1" applyProtection="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Border="1" applyAlignment="1" applyProtection="1">
      <alignment horizontal="center" vertical="center" wrapText="1"/>
      <protection locked="0"/>
    </xf>
    <xf numFmtId="0" fontId="41"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0" fillId="0" borderId="0" xfId="0" applyFont="1" applyBorder="1"/>
    <xf numFmtId="0" fontId="34" fillId="0" borderId="0" xfId="0" applyFont="1" applyBorder="1"/>
    <xf numFmtId="0" fontId="43" fillId="0" borderId="0" xfId="108" applyFont="1"/>
    <xf numFmtId="0" fontId="46" fillId="0" borderId="0" xfId="108" applyFont="1"/>
    <xf numFmtId="0" fontId="38" fillId="34" borderId="0" xfId="109" applyFont="1" applyFill="1" applyAlignment="1">
      <alignment vertical="center"/>
    </xf>
    <xf numFmtId="0" fontId="48" fillId="0" borderId="0" xfId="109" applyFont="1" applyBorder="1" applyAlignment="1">
      <alignment horizontal="justify" vertical="center"/>
    </xf>
    <xf numFmtId="0" fontId="36" fillId="34" borderId="0" xfId="109" applyFont="1" applyFill="1"/>
    <xf numFmtId="0" fontId="36" fillId="34" borderId="0" xfId="109" applyFont="1" applyFill="1" applyAlignment="1">
      <alignment vertical="center"/>
    </xf>
    <xf numFmtId="0" fontId="34" fillId="0" borderId="0" xfId="7" applyFont="1" applyFill="1"/>
    <xf numFmtId="0" fontId="37" fillId="0" borderId="0" xfId="7" applyFont="1" applyBorder="1" applyAlignment="1">
      <alignment vertical="center"/>
    </xf>
    <xf numFmtId="0" fontId="37" fillId="0" borderId="3" xfId="7" applyFont="1" applyBorder="1" applyAlignment="1">
      <alignment vertical="center"/>
    </xf>
    <xf numFmtId="0" fontId="45" fillId="0" borderId="0" xfId="7" applyFont="1"/>
    <xf numFmtId="0" fontId="49"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36" fillId="0" borderId="0" xfId="0" applyFont="1"/>
    <xf numFmtId="0" fontId="43" fillId="0" borderId="0" xfId="0" applyFont="1" applyAlignment="1">
      <alignment vertical="center"/>
    </xf>
    <xf numFmtId="0" fontId="50" fillId="0" borderId="0" xfId="0" applyFont="1"/>
    <xf numFmtId="0" fontId="51" fillId="0" borderId="0" xfId="0" applyFont="1" applyAlignment="1">
      <alignment horizontal="justify"/>
    </xf>
    <xf numFmtId="0" fontId="40" fillId="0" borderId="0" xfId="0" applyFont="1" applyProtection="1">
      <protection locked="0"/>
    </xf>
    <xf numFmtId="0" fontId="34" fillId="0" borderId="0" xfId="108" applyFont="1" applyBorder="1"/>
    <xf numFmtId="0" fontId="52" fillId="0" borderId="0" xfId="108" applyFont="1" applyAlignment="1">
      <alignment horizontal="justify"/>
    </xf>
    <xf numFmtId="0" fontId="52" fillId="0" borderId="0" xfId="108" applyFont="1"/>
    <xf numFmtId="0" fontId="37" fillId="0" borderId="0" xfId="108" applyFont="1" applyFill="1"/>
    <xf numFmtId="0" fontId="34" fillId="0" borderId="0" xfId="108" applyFont="1" applyFill="1" applyBorder="1"/>
    <xf numFmtId="0" fontId="42" fillId="0" borderId="0" xfId="108" applyFont="1" applyFill="1" applyBorder="1"/>
    <xf numFmtId="0" fontId="53" fillId="0" borderId="0" xfId="108" applyFont="1" applyFill="1" applyBorder="1" applyAlignment="1">
      <alignment vertical="center"/>
    </xf>
    <xf numFmtId="0" fontId="34" fillId="0" borderId="0" xfId="7" applyFont="1" applyFill="1" applyBorder="1"/>
    <xf numFmtId="0" fontId="35" fillId="0" borderId="0" xfId="7" applyFont="1" applyFill="1" applyBorder="1" applyAlignment="1">
      <alignment horizontal="centerContinuous" vertical="center" wrapText="1"/>
    </xf>
    <xf numFmtId="0" fontId="37" fillId="0" borderId="0" xfId="7" applyFont="1" applyFill="1" applyAlignment="1">
      <alignment vertical="center"/>
    </xf>
    <xf numFmtId="0" fontId="37" fillId="0" borderId="0" xfId="7" applyFont="1" applyFill="1" applyBorder="1" applyAlignment="1">
      <alignment vertical="center"/>
    </xf>
    <xf numFmtId="0" fontId="47" fillId="0" borderId="0" xfId="108" applyFont="1" applyAlignment="1">
      <alignment horizontal="center"/>
    </xf>
    <xf numFmtId="0" fontId="41" fillId="0" borderId="0" xfId="0" applyFont="1" applyBorder="1" applyAlignment="1">
      <alignment horizontal="center" vertical="center" wrapText="1"/>
    </xf>
    <xf numFmtId="0" fontId="34" fillId="0" borderId="0" xfId="108" applyFont="1" applyAlignment="1"/>
    <xf numFmtId="0" fontId="6" fillId="35" borderId="15" xfId="108" applyFont="1" applyFill="1" applyBorder="1"/>
    <xf numFmtId="0" fontId="6" fillId="35" borderId="15" xfId="108" applyFill="1" applyBorder="1"/>
    <xf numFmtId="0" fontId="6" fillId="0" borderId="0" xfId="108"/>
    <xf numFmtId="0" fontId="6" fillId="35" borderId="0" xfId="108" applyFont="1" applyFill="1" applyBorder="1"/>
    <xf numFmtId="0" fontId="6" fillId="0" borderId="0" xfId="108" applyFont="1"/>
    <xf numFmtId="0" fontId="60" fillId="0" borderId="16" xfId="118" applyNumberFormat="1" applyFont="1" applyFill="1" applyBorder="1" applyAlignment="1">
      <alignment horizontal="center" vertical="center" wrapText="1"/>
    </xf>
    <xf numFmtId="43" fontId="60" fillId="0" borderId="16" xfId="115" applyFont="1" applyFill="1" applyBorder="1" applyAlignment="1">
      <alignment horizontal="center" vertical="center" wrapText="1"/>
    </xf>
    <xf numFmtId="0" fontId="6" fillId="0" borderId="0" xfId="0" applyFont="1"/>
    <xf numFmtId="0" fontId="62" fillId="36" borderId="0" xfId="0" applyFont="1" applyFill="1"/>
    <xf numFmtId="0" fontId="6" fillId="0" borderId="0" xfId="0" applyFont="1" applyAlignment="1">
      <alignment horizontal="left"/>
    </xf>
    <xf numFmtId="0" fontId="63" fillId="0" borderId="0" xfId="0" applyFont="1" applyAlignment="1">
      <alignment horizontal="left"/>
    </xf>
    <xf numFmtId="0" fontId="62" fillId="36" borderId="17" xfId="0" applyFont="1" applyFill="1" applyBorder="1" applyAlignment="1">
      <alignment horizontal="left"/>
    </xf>
    <xf numFmtId="0" fontId="6" fillId="0" borderId="17" xfId="0" applyFont="1" applyBorder="1" applyAlignment="1">
      <alignment horizontal="left"/>
    </xf>
    <xf numFmtId="43" fontId="60" fillId="0" borderId="0" xfId="115" applyFont="1" applyFill="1" applyBorder="1" applyAlignment="1">
      <alignment horizontal="center" vertical="center" wrapText="1"/>
    </xf>
    <xf numFmtId="43" fontId="60" fillId="0" borderId="0" xfId="115" applyFont="1" applyFill="1" applyBorder="1" applyAlignment="1">
      <alignment horizontal="center" vertical="center"/>
    </xf>
    <xf numFmtId="0" fontId="34" fillId="0" borderId="0" xfId="0" applyFont="1" applyAlignment="1">
      <alignmen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8" fillId="34" borderId="0" xfId="109" applyFont="1" applyFill="1"/>
    <xf numFmtId="0" fontId="67" fillId="0" borderId="0" xfId="0" applyFont="1" applyAlignment="1">
      <alignment horizontal="justify" vertical="center"/>
    </xf>
    <xf numFmtId="0" fontId="67" fillId="0" borderId="0" xfId="0" applyFont="1"/>
    <xf numFmtId="0" fontId="66" fillId="0" borderId="0" xfId="0" applyFont="1" applyBorder="1"/>
    <xf numFmtId="0" fontId="58" fillId="0" borderId="0" xfId="0" applyFont="1" applyBorder="1" applyProtection="1"/>
    <xf numFmtId="0" fontId="67" fillId="0" borderId="0" xfId="108" applyFont="1" applyFill="1"/>
    <xf numFmtId="165" fontId="34" fillId="0" borderId="0" xfId="120" applyNumberFormat="1" applyFont="1" applyAlignment="1"/>
    <xf numFmtId="165" fontId="40" fillId="0" borderId="0" xfId="120" applyNumberFormat="1" applyFont="1" applyAlignment="1"/>
    <xf numFmtId="165" fontId="35" fillId="0" borderId="0" xfId="120" applyNumberFormat="1" applyFont="1" applyBorder="1" applyAlignment="1">
      <alignment vertical="center"/>
    </xf>
    <xf numFmtId="43" fontId="34" fillId="0" borderId="0" xfId="120" applyFont="1"/>
    <xf numFmtId="0" fontId="41" fillId="0" borderId="0" xfId="0" applyFont="1" applyBorder="1" applyAlignment="1">
      <alignment horizontal="center" vertical="center" wrapText="1"/>
    </xf>
    <xf numFmtId="4" fontId="61" fillId="37" borderId="16" xfId="0" applyNumberFormat="1" applyFont="1" applyFill="1" applyBorder="1" applyAlignment="1">
      <alignment horizontal="center" vertical="center" wrapText="1"/>
    </xf>
    <xf numFmtId="0" fontId="61" fillId="37" borderId="16" xfId="0" applyFont="1" applyFill="1" applyBorder="1" applyAlignment="1">
      <alignment horizontal="center" vertical="center" wrapText="1"/>
    </xf>
    <xf numFmtId="0" fontId="61" fillId="37" borderId="16" xfId="7" applyFont="1" applyFill="1" applyBorder="1" applyAlignment="1">
      <alignment horizontal="center" vertical="center" wrapText="1"/>
    </xf>
    <xf numFmtId="0" fontId="65" fillId="0" borderId="0" xfId="0" applyFont="1" applyProtection="1"/>
    <xf numFmtId="0" fontId="80" fillId="0" borderId="0" xfId="0" applyFont="1" applyProtection="1"/>
    <xf numFmtId="0" fontId="79" fillId="0" borderId="0" xfId="0" applyFont="1" applyAlignment="1" applyProtection="1">
      <alignment horizontal="center" vertical="center" wrapText="1"/>
    </xf>
    <xf numFmtId="0" fontId="79" fillId="0" borderId="0" xfId="0" applyFont="1" applyAlignment="1" applyProtection="1">
      <alignment vertical="center" wrapText="1"/>
    </xf>
    <xf numFmtId="0" fontId="81" fillId="0" borderId="0" xfId="0" applyFont="1" applyAlignment="1" applyProtection="1">
      <alignment vertical="center"/>
    </xf>
    <xf numFmtId="0" fontId="79" fillId="0" borderId="0" xfId="0" applyFont="1" applyAlignment="1" applyProtection="1"/>
    <xf numFmtId="0" fontId="82" fillId="0" borderId="0" xfId="0" applyFont="1" applyAlignment="1" applyProtection="1">
      <alignment horizontal="left" vertical="center"/>
      <protection locked="0"/>
    </xf>
    <xf numFmtId="0" fontId="82" fillId="0" borderId="0" xfId="0" applyFont="1" applyAlignment="1" applyProtection="1">
      <alignment vertical="center"/>
      <protection locked="0"/>
    </xf>
    <xf numFmtId="0" fontId="84" fillId="0" borderId="0" xfId="0" applyFont="1" applyProtection="1">
      <protection locked="0"/>
    </xf>
    <xf numFmtId="0" fontId="85" fillId="0" borderId="0" xfId="0" applyFont="1" applyProtection="1">
      <protection locked="0"/>
    </xf>
    <xf numFmtId="0" fontId="82" fillId="0" borderId="0" xfId="0" applyFont="1" applyBorder="1" applyAlignment="1" applyProtection="1">
      <alignment vertical="center"/>
      <protection locked="0"/>
    </xf>
    <xf numFmtId="0" fontId="65" fillId="0" borderId="0" xfId="0" applyFont="1" applyProtection="1">
      <protection locked="0"/>
    </xf>
    <xf numFmtId="0" fontId="82" fillId="0" borderId="24" xfId="0" applyFont="1" applyBorder="1" applyAlignment="1" applyProtection="1">
      <alignment vertical="center"/>
      <protection locked="0"/>
    </xf>
    <xf numFmtId="0" fontId="84" fillId="0" borderId="24" xfId="0" applyFont="1" applyBorder="1" applyProtection="1">
      <protection locked="0"/>
    </xf>
    <xf numFmtId="0" fontId="82" fillId="0" borderId="24" xfId="0" applyFont="1" applyBorder="1" applyAlignment="1" applyProtection="1">
      <alignment horizontal="left" vertical="center"/>
      <protection locked="0"/>
    </xf>
    <xf numFmtId="0" fontId="80" fillId="0" borderId="0" xfId="0" applyFont="1" applyBorder="1" applyProtection="1"/>
    <xf numFmtId="0" fontId="86" fillId="0" borderId="18" xfId="108" applyFont="1" applyBorder="1" applyAlignment="1">
      <alignment horizontal="center" vertical="center" wrapText="1"/>
    </xf>
    <xf numFmtId="0" fontId="87" fillId="0" borderId="18" xfId="108" applyFont="1" applyBorder="1" applyAlignment="1">
      <alignment horizontal="left" vertical="center" wrapText="1"/>
    </xf>
    <xf numFmtId="0" fontId="88" fillId="0" borderId="18" xfId="108" quotePrefix="1" applyFont="1" applyBorder="1" applyAlignment="1">
      <alignment horizontal="center"/>
    </xf>
    <xf numFmtId="0" fontId="89" fillId="0" borderId="18" xfId="108" applyFont="1" applyBorder="1"/>
    <xf numFmtId="0" fontId="87" fillId="0" borderId="18" xfId="108" applyFont="1" applyFill="1" applyBorder="1" applyAlignment="1">
      <alignment vertical="center" wrapText="1"/>
    </xf>
    <xf numFmtId="0" fontId="89" fillId="0" borderId="18" xfId="108" applyFont="1" applyFill="1" applyBorder="1" applyAlignment="1">
      <alignment vertical="top"/>
    </xf>
    <xf numFmtId="0" fontId="90" fillId="0" borderId="18" xfId="108" applyFont="1" applyFill="1" applyBorder="1" applyAlignment="1">
      <alignment horizontal="justify" vertical="top"/>
    </xf>
    <xf numFmtId="0" fontId="86" fillId="0" borderId="18" xfId="108" applyFont="1" applyFill="1" applyBorder="1" applyAlignment="1">
      <alignment horizontal="center" vertical="center" wrapText="1"/>
    </xf>
    <xf numFmtId="0" fontId="89" fillId="0" borderId="18" xfId="108" applyFont="1" applyFill="1" applyBorder="1" applyAlignment="1">
      <alignment horizontal="justify" vertical="top"/>
    </xf>
    <xf numFmtId="0" fontId="88" fillId="0" borderId="18" xfId="108" applyFont="1" applyFill="1" applyBorder="1" applyAlignment="1">
      <alignment horizontal="center" vertical="center"/>
    </xf>
    <xf numFmtId="0" fontId="80" fillId="0" borderId="0" xfId="108" applyFont="1" applyFill="1"/>
    <xf numFmtId="0" fontId="80" fillId="0" borderId="0" xfId="108" applyFont="1" applyFill="1" applyBorder="1"/>
    <xf numFmtId="0" fontId="82" fillId="0" borderId="0" xfId="108" applyFont="1" applyFill="1" applyAlignment="1">
      <alignment horizontal="right" vertical="center"/>
    </xf>
    <xf numFmtId="0" fontId="82" fillId="0" borderId="0" xfId="108" applyFont="1" applyFill="1" applyBorder="1" applyAlignment="1">
      <alignment vertical="center"/>
    </xf>
    <xf numFmtId="0" fontId="84" fillId="0" borderId="0" xfId="108" applyFont="1" applyFill="1"/>
    <xf numFmtId="0" fontId="65" fillId="0" borderId="0" xfId="108" applyFont="1" applyFill="1"/>
    <xf numFmtId="0" fontId="82" fillId="0" borderId="24" xfId="108" applyFont="1" applyFill="1" applyBorder="1" applyAlignment="1">
      <alignment vertical="center"/>
    </xf>
    <xf numFmtId="0" fontId="73" fillId="37" borderId="25" xfId="108" applyFont="1" applyFill="1" applyBorder="1" applyAlignment="1">
      <alignment horizontal="center" vertical="center"/>
    </xf>
    <xf numFmtId="0" fontId="92" fillId="0" borderId="18" xfId="0" applyFont="1" applyBorder="1" applyAlignment="1" applyProtection="1">
      <alignment vertical="center" wrapText="1"/>
    </xf>
    <xf numFmtId="172" fontId="92" fillId="0" borderId="18" xfId="0" applyNumberFormat="1" applyFont="1" applyBorder="1" applyAlignment="1" applyProtection="1">
      <alignment vertical="center" wrapText="1"/>
    </xf>
    <xf numFmtId="0" fontId="92" fillId="0" borderId="18" xfId="0" applyFont="1" applyFill="1" applyBorder="1" applyAlignment="1" applyProtection="1">
      <alignment vertical="center" wrapText="1"/>
    </xf>
    <xf numFmtId="0" fontId="80" fillId="0" borderId="0" xfId="0" applyFont="1" applyProtection="1">
      <protection locked="0"/>
    </xf>
    <xf numFmtId="0" fontId="91" fillId="0" borderId="0" xfId="0" applyFont="1" applyProtection="1">
      <protection locked="0"/>
    </xf>
    <xf numFmtId="165" fontId="61" fillId="37" borderId="16" xfId="120" applyNumberFormat="1" applyFont="1" applyFill="1" applyBorder="1" applyAlignment="1">
      <alignment vertical="center"/>
    </xf>
    <xf numFmtId="0" fontId="61" fillId="37" borderId="27" xfId="0" applyFont="1" applyFill="1" applyBorder="1" applyAlignment="1">
      <alignment horizontal="center" vertical="center" wrapText="1"/>
    </xf>
    <xf numFmtId="0" fontId="88" fillId="0" borderId="18" xfId="0" applyFont="1" applyBorder="1" applyAlignment="1">
      <alignment horizontal="center" vertical="center"/>
    </xf>
    <xf numFmtId="165" fontId="89" fillId="0" borderId="18" xfId="120" applyNumberFormat="1" applyFont="1" applyFill="1" applyBorder="1" applyAlignment="1">
      <alignment vertical="center"/>
    </xf>
    <xf numFmtId="165" fontId="89" fillId="0" borderId="18" xfId="120" applyNumberFormat="1" applyFont="1" applyFill="1" applyBorder="1" applyAlignment="1">
      <alignment horizontal="center" vertical="center"/>
    </xf>
    <xf numFmtId="165" fontId="89" fillId="0" borderId="18" xfId="120" applyNumberFormat="1" applyFont="1" applyBorder="1" applyAlignment="1">
      <alignment vertical="center"/>
    </xf>
    <xf numFmtId="165" fontId="89" fillId="0" borderId="26" xfId="120" applyNumberFormat="1" applyFont="1" applyBorder="1" applyAlignment="1">
      <alignment vertical="center"/>
    </xf>
    <xf numFmtId="165" fontId="89" fillId="0" borderId="19" xfId="120" applyNumberFormat="1" applyFont="1" applyFill="1" applyBorder="1" applyAlignment="1">
      <alignment vertical="center"/>
    </xf>
    <xf numFmtId="0" fontId="88" fillId="0" borderId="18" xfId="0" applyFont="1" applyBorder="1" applyAlignment="1">
      <alignment horizontal="center" vertical="center" wrapText="1"/>
    </xf>
    <xf numFmtId="4" fontId="89" fillId="0" borderId="18" xfId="0" applyNumberFormat="1" applyFont="1" applyBorder="1" applyAlignment="1">
      <alignment horizontal="center" vertical="center" wrapText="1"/>
    </xf>
    <xf numFmtId="165" fontId="89" fillId="0" borderId="18" xfId="120" applyNumberFormat="1" applyFont="1" applyBorder="1" applyAlignment="1">
      <alignment vertical="center" wrapText="1"/>
    </xf>
    <xf numFmtId="4" fontId="61" fillId="37" borderId="16" xfId="0" applyNumberFormat="1" applyFont="1" applyFill="1" applyBorder="1" applyAlignment="1">
      <alignment horizontal="center" vertical="center"/>
    </xf>
    <xf numFmtId="0" fontId="70" fillId="37" borderId="16" xfId="0" applyFont="1" applyFill="1" applyBorder="1" applyAlignment="1">
      <alignment horizontal="center" vertical="center" wrapText="1"/>
    </xf>
    <xf numFmtId="0" fontId="80" fillId="0" borderId="0" xfId="0" applyFont="1"/>
    <xf numFmtId="0" fontId="61" fillId="37" borderId="25" xfId="0" applyFont="1" applyFill="1" applyBorder="1" applyAlignment="1">
      <alignment horizontal="center" vertical="center" wrapText="1"/>
    </xf>
    <xf numFmtId="0" fontId="88" fillId="0" borderId="18" xfId="0" applyFont="1" applyBorder="1" applyAlignment="1">
      <alignment vertical="center" wrapText="1"/>
    </xf>
    <xf numFmtId="173" fontId="89" fillId="0" borderId="18" xfId="0" applyNumberFormat="1" applyFont="1" applyFill="1" applyBorder="1" applyAlignment="1">
      <alignment horizontal="right" vertical="center"/>
    </xf>
    <xf numFmtId="173" fontId="89" fillId="0" borderId="18" xfId="0" applyNumberFormat="1" applyFont="1" applyBorder="1" applyAlignment="1">
      <alignment horizontal="center" vertical="center"/>
    </xf>
    <xf numFmtId="173" fontId="89" fillId="0" borderId="18" xfId="0" applyNumberFormat="1" applyFont="1" applyBorder="1" applyAlignment="1">
      <alignment horizontal="right" vertical="center"/>
    </xf>
    <xf numFmtId="173" fontId="89" fillId="0" borderId="18" xfId="0" applyNumberFormat="1" applyFont="1" applyBorder="1" applyAlignment="1">
      <alignment horizontal="right" vertical="center" wrapText="1"/>
    </xf>
    <xf numFmtId="173" fontId="88" fillId="0" borderId="18" xfId="0" applyNumberFormat="1" applyFont="1" applyBorder="1" applyAlignment="1">
      <alignment horizontal="justify" vertical="center" wrapText="1"/>
    </xf>
    <xf numFmtId="0" fontId="72" fillId="37" borderId="28" xfId="108" applyFont="1" applyFill="1" applyBorder="1" applyAlignment="1">
      <alignment horizontal="left" vertical="center" wrapText="1"/>
    </xf>
    <xf numFmtId="0" fontId="75" fillId="37" borderId="36"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97" fillId="0" borderId="18" xfId="110" quotePrefix="1" applyFont="1" applyBorder="1" applyAlignment="1">
      <alignment vertical="center" wrapText="1"/>
    </xf>
    <xf numFmtId="0" fontId="97" fillId="34" borderId="18" xfId="109" applyFont="1" applyFill="1" applyBorder="1" applyAlignment="1">
      <alignment vertical="center" wrapText="1"/>
    </xf>
    <xf numFmtId="0" fontId="89" fillId="0" borderId="18" xfId="108" applyFont="1" applyFill="1" applyBorder="1" applyAlignment="1" applyProtection="1">
      <alignment horizontal="center" vertical="center" wrapText="1"/>
      <protection locked="0"/>
    </xf>
    <xf numFmtId="4" fontId="89" fillId="0" borderId="18" xfId="108" applyNumberFormat="1" applyFont="1" applyFill="1" applyBorder="1" applyAlignment="1" applyProtection="1">
      <alignment horizontal="center" vertical="center" wrapText="1"/>
      <protection locked="0"/>
    </xf>
    <xf numFmtId="0" fontId="89" fillId="0" borderId="18" xfId="108" applyFont="1" applyFill="1" applyBorder="1" applyAlignment="1" applyProtection="1">
      <alignment horizontal="center" vertical="center" wrapText="1"/>
    </xf>
    <xf numFmtId="0" fontId="99" fillId="0" borderId="18" xfId="108" applyFont="1" applyBorder="1"/>
    <xf numFmtId="0" fontId="65" fillId="0" borderId="0" xfId="108" applyFont="1" applyAlignment="1"/>
    <xf numFmtId="43" fontId="100" fillId="0" borderId="18" xfId="120" applyFont="1" applyFill="1" applyBorder="1" applyAlignment="1" applyProtection="1">
      <alignment horizontal="center" vertical="center" wrapText="1"/>
      <protection locked="0"/>
    </xf>
    <xf numFmtId="43" fontId="100" fillId="0" borderId="18" xfId="120" applyFont="1" applyFill="1" applyBorder="1" applyAlignment="1" applyProtection="1">
      <alignment horizontal="center" vertical="center" wrapText="1"/>
    </xf>
    <xf numFmtId="43" fontId="101" fillId="0" borderId="18" xfId="120" applyFont="1" applyBorder="1"/>
    <xf numFmtId="0" fontId="61" fillId="37" borderId="33" xfId="108" applyFont="1" applyFill="1" applyBorder="1" applyAlignment="1">
      <alignment horizontal="center" vertical="center" wrapText="1"/>
    </xf>
    <xf numFmtId="0" fontId="61" fillId="37" borderId="33" xfId="112"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37" borderId="40" xfId="0" applyFont="1" applyFill="1" applyBorder="1" applyAlignment="1">
      <alignment horizontal="center" vertical="center"/>
    </xf>
    <xf numFmtId="0" fontId="70" fillId="37" borderId="33" xfId="0" applyFont="1" applyFill="1" applyBorder="1" applyAlignment="1">
      <alignment horizontal="center" vertical="center" wrapText="1"/>
    </xf>
    <xf numFmtId="0" fontId="61" fillId="37" borderId="31" xfId="0" applyFont="1" applyFill="1" applyBorder="1" applyAlignment="1">
      <alignment horizontal="center" wrapText="1"/>
    </xf>
    <xf numFmtId="4" fontId="61" fillId="37" borderId="33" xfId="0" applyNumberFormat="1" applyFont="1" applyFill="1" applyBorder="1" applyAlignment="1">
      <alignment horizontal="center" vertical="center" wrapText="1"/>
    </xf>
    <xf numFmtId="0" fontId="100" fillId="0" borderId="18" xfId="108" applyFont="1" applyFill="1" applyBorder="1" applyAlignment="1" applyProtection="1">
      <alignment horizontal="center" vertical="center" wrapText="1"/>
      <protection locked="0"/>
    </xf>
    <xf numFmtId="0" fontId="88" fillId="0" borderId="18" xfId="0" quotePrefix="1" applyFont="1" applyBorder="1" applyAlignment="1">
      <alignment horizontal="center" vertical="center"/>
    </xf>
    <xf numFmtId="43" fontId="88" fillId="0" borderId="18" xfId="0" quotePrefix="1" applyNumberFormat="1" applyFont="1" applyBorder="1" applyAlignment="1">
      <alignment horizontal="center" vertical="center"/>
    </xf>
    <xf numFmtId="0" fontId="88" fillId="0" borderId="18" xfId="0" quotePrefix="1" applyFont="1" applyBorder="1" applyAlignment="1">
      <alignment horizontal="justify" vertical="center"/>
    </xf>
    <xf numFmtId="0" fontId="88" fillId="0" borderId="18" xfId="0" applyFont="1" applyBorder="1" applyAlignment="1">
      <alignment horizontal="justify" vertical="center"/>
    </xf>
    <xf numFmtId="43" fontId="88" fillId="0" borderId="18" xfId="0" applyNumberFormat="1" applyFont="1" applyBorder="1" applyAlignment="1">
      <alignment horizontal="justify" vertical="center"/>
    </xf>
    <xf numFmtId="0" fontId="89" fillId="0" borderId="18" xfId="0" applyFont="1" applyBorder="1" applyAlignment="1">
      <alignment horizontal="justify" vertical="center"/>
    </xf>
    <xf numFmtId="0" fontId="88" fillId="0" borderId="18" xfId="0" applyFont="1" applyBorder="1" applyAlignment="1">
      <alignment horizontal="justify"/>
    </xf>
    <xf numFmtId="43" fontId="88" fillId="0" borderId="18" xfId="0" applyNumberFormat="1" applyFont="1" applyBorder="1" applyAlignment="1">
      <alignment horizontal="justify"/>
    </xf>
    <xf numFmtId="0" fontId="61" fillId="37" borderId="47" xfId="0" applyFont="1" applyFill="1" applyBorder="1" applyAlignment="1">
      <alignment horizontal="left" vertical="center"/>
    </xf>
    <xf numFmtId="0" fontId="61" fillId="37" borderId="48" xfId="0" applyFont="1" applyFill="1" applyBorder="1" applyAlignment="1">
      <alignment horizontal="left" vertical="center"/>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7" xfId="0" applyFont="1" applyFill="1" applyBorder="1" applyAlignment="1">
      <alignment vertical="center"/>
    </xf>
    <xf numFmtId="0" fontId="61" fillId="37" borderId="49" xfId="0" applyFont="1" applyFill="1" applyBorder="1" applyAlignment="1">
      <alignment vertical="center"/>
    </xf>
    <xf numFmtId="0" fontId="61" fillId="37" borderId="50" xfId="0" applyFont="1" applyFill="1" applyBorder="1" applyAlignment="1">
      <alignment horizontal="left" vertical="center"/>
    </xf>
    <xf numFmtId="0" fontId="88" fillId="0" borderId="26" xfId="0" quotePrefix="1" applyFont="1" applyBorder="1" applyAlignment="1">
      <alignment horizontal="center" vertical="center"/>
    </xf>
    <xf numFmtId="171" fontId="88" fillId="0" borderId="26" xfId="0" quotePrefix="1" applyNumberFormat="1" applyFont="1" applyBorder="1" applyAlignment="1">
      <alignment horizontal="center" vertical="center"/>
    </xf>
    <xf numFmtId="43" fontId="88" fillId="0" borderId="26" xfId="0" quotePrefix="1" applyNumberFormat="1" applyFont="1" applyBorder="1" applyAlignment="1">
      <alignment horizontal="center" vertical="center"/>
    </xf>
    <xf numFmtId="0" fontId="89" fillId="0" borderId="29" xfId="0" applyFont="1" applyBorder="1" applyAlignment="1">
      <alignment horizontal="justify" vertical="center"/>
    </xf>
    <xf numFmtId="171" fontId="89" fillId="0" borderId="29" xfId="0" applyNumberFormat="1" applyFont="1" applyBorder="1" applyAlignment="1">
      <alignment horizontal="justify" vertical="center"/>
    </xf>
    <xf numFmtId="1" fontId="89" fillId="0" borderId="29" xfId="0" applyNumberFormat="1" applyFont="1" applyBorder="1" applyAlignment="1">
      <alignment horizontal="justify" vertical="center"/>
    </xf>
    <xf numFmtId="43" fontId="89" fillId="0" borderId="29" xfId="0" applyNumberFormat="1" applyFont="1" applyBorder="1" applyAlignment="1">
      <alignment horizontal="justify" vertical="center"/>
    </xf>
    <xf numFmtId="171" fontId="88" fillId="0" borderId="29" xfId="0" applyNumberFormat="1" applyFont="1" applyBorder="1" applyAlignment="1">
      <alignment horizontal="justify" vertical="center"/>
    </xf>
    <xf numFmtId="0" fontId="88" fillId="0" borderId="29" xfId="0" quotePrefix="1" applyFont="1" applyBorder="1" applyAlignment="1">
      <alignment horizontal="center" vertical="center"/>
    </xf>
    <xf numFmtId="0" fontId="88" fillId="0" borderId="29" xfId="0" applyFont="1" applyBorder="1" applyAlignment="1">
      <alignment horizontal="center" vertical="center"/>
    </xf>
    <xf numFmtId="43" fontId="88" fillId="0" borderId="29" xfId="0" applyNumberFormat="1" applyFont="1" applyBorder="1" applyAlignment="1">
      <alignment horizontal="justify" vertical="center"/>
    </xf>
    <xf numFmtId="0" fontId="89" fillId="0" borderId="19" xfId="0" applyFont="1" applyBorder="1" applyAlignment="1">
      <alignment horizontal="justify" vertical="center"/>
    </xf>
    <xf numFmtId="1" fontId="89" fillId="0" borderId="19" xfId="0" applyNumberFormat="1" applyFont="1" applyBorder="1" applyAlignment="1">
      <alignment horizontal="justify" vertical="center"/>
    </xf>
    <xf numFmtId="43" fontId="89" fillId="0" borderId="19" xfId="0" applyNumberFormat="1" applyFont="1" applyBorder="1" applyAlignment="1">
      <alignment horizontal="justify" vertical="center"/>
    </xf>
    <xf numFmtId="0" fontId="100" fillId="0" borderId="0" xfId="0" applyFont="1"/>
    <xf numFmtId="0" fontId="88" fillId="0" borderId="18" xfId="6" applyFont="1" applyBorder="1" applyAlignment="1">
      <alignment vertical="center" wrapText="1"/>
    </xf>
    <xf numFmtId="0" fontId="88" fillId="0" borderId="18" xfId="6" applyFont="1" applyBorder="1" applyAlignment="1">
      <alignment horizontal="justify" vertical="center" wrapText="1"/>
    </xf>
    <xf numFmtId="0" fontId="88" fillId="0" borderId="18" xfId="6" applyFont="1" applyBorder="1" applyAlignment="1">
      <alignment horizontal="center" vertical="center" wrapText="1"/>
    </xf>
    <xf numFmtId="43" fontId="88" fillId="0" borderId="18" xfId="4" applyFont="1" applyBorder="1" applyAlignment="1">
      <alignment horizontal="justify" vertical="center" wrapText="1"/>
    </xf>
    <xf numFmtId="43" fontId="88" fillId="0" borderId="18" xfId="4" applyFont="1" applyBorder="1" applyAlignment="1">
      <alignment horizontal="center" vertical="center" wrapText="1"/>
    </xf>
    <xf numFmtId="0" fontId="61" fillId="37" borderId="48" xfId="0" applyFont="1" applyFill="1" applyBorder="1" applyAlignment="1">
      <alignment vertical="center"/>
    </xf>
    <xf numFmtId="43" fontId="88" fillId="0" borderId="19" xfId="4" applyFont="1" applyBorder="1" applyAlignment="1">
      <alignment horizontal="center" vertical="center" wrapText="1"/>
    </xf>
    <xf numFmtId="0" fontId="61" fillId="37" borderId="31" xfId="6" applyFont="1" applyFill="1" applyBorder="1" applyAlignment="1">
      <alignment horizontal="center" vertical="center" wrapText="1"/>
    </xf>
    <xf numFmtId="0" fontId="61" fillId="37" borderId="33" xfId="6" applyFont="1" applyFill="1" applyBorder="1" applyAlignment="1">
      <alignment horizontal="center" vertical="center" wrapText="1"/>
    </xf>
    <xf numFmtId="0" fontId="61" fillId="37" borderId="32" xfId="6" applyFont="1" applyFill="1" applyBorder="1" applyAlignment="1">
      <alignment horizontal="center" vertical="center" wrapText="1"/>
    </xf>
    <xf numFmtId="0" fontId="61" fillId="37" borderId="25" xfId="108" applyFont="1" applyFill="1" applyBorder="1" applyAlignment="1" applyProtection="1">
      <alignment vertical="center" wrapText="1"/>
      <protection locked="0"/>
    </xf>
    <xf numFmtId="0" fontId="36" fillId="0" borderId="26" xfId="7" applyFont="1" applyBorder="1" applyAlignment="1">
      <alignment vertical="center"/>
    </xf>
    <xf numFmtId="0" fontId="36" fillId="0" borderId="29" xfId="7" applyFont="1" applyBorder="1" applyAlignment="1">
      <alignment vertical="center"/>
    </xf>
    <xf numFmtId="0" fontId="57" fillId="0" borderId="29" xfId="7" applyFont="1" applyBorder="1" applyAlignment="1">
      <alignment vertical="center"/>
    </xf>
    <xf numFmtId="0" fontId="39" fillId="0" borderId="19" xfId="7" applyFont="1" applyBorder="1" applyAlignment="1">
      <alignment vertical="center"/>
    </xf>
    <xf numFmtId="0" fontId="36" fillId="0" borderId="51" xfId="7" applyFont="1" applyBorder="1" applyAlignment="1">
      <alignment vertical="center"/>
    </xf>
    <xf numFmtId="0" fontId="36" fillId="0" borderId="39" xfId="7" applyFont="1" applyBorder="1" applyAlignment="1">
      <alignment vertical="center"/>
    </xf>
    <xf numFmtId="0" fontId="57" fillId="0" borderId="39" xfId="7" applyFont="1" applyBorder="1" applyAlignment="1">
      <alignment vertical="center"/>
    </xf>
    <xf numFmtId="0" fontId="39" fillId="0" borderId="52" xfId="7" applyFont="1" applyBorder="1" applyAlignment="1">
      <alignment vertical="center"/>
    </xf>
    <xf numFmtId="0" fontId="61" fillId="37" borderId="25" xfId="7" applyFont="1" applyFill="1" applyBorder="1" applyAlignment="1">
      <alignment horizontal="center" vertical="center" wrapText="1"/>
    </xf>
    <xf numFmtId="0" fontId="36" fillId="0" borderId="51" xfId="7" applyFont="1" applyFill="1" applyBorder="1" applyAlignment="1">
      <alignment horizontal="justify" vertical="center"/>
    </xf>
    <xf numFmtId="0" fontId="36" fillId="0" borderId="39" xfId="7" applyFont="1" applyFill="1" applyBorder="1" applyAlignment="1">
      <alignment horizontal="justify" vertical="center"/>
    </xf>
    <xf numFmtId="0" fontId="36" fillId="0" borderId="39" xfId="7" quotePrefix="1" applyFont="1" applyFill="1" applyBorder="1" applyAlignment="1">
      <alignment horizontal="justify" vertical="center"/>
    </xf>
    <xf numFmtId="0" fontId="57" fillId="0" borderId="39" xfId="7" applyFont="1" applyFill="1" applyBorder="1" applyAlignment="1">
      <alignment horizontal="justify" vertical="center"/>
    </xf>
    <xf numFmtId="0" fontId="35" fillId="0" borderId="39" xfId="7" applyFont="1" applyFill="1" applyBorder="1" applyAlignment="1">
      <alignment horizontal="center" vertical="center"/>
    </xf>
    <xf numFmtId="0" fontId="39" fillId="0" borderId="52" xfId="7" applyFont="1" applyFill="1" applyBorder="1" applyAlignment="1">
      <alignment vertical="center"/>
    </xf>
    <xf numFmtId="164" fontId="36" fillId="0" borderId="26" xfId="1" applyNumberFormat="1" applyFont="1" applyFill="1" applyBorder="1" applyAlignment="1">
      <alignment horizontal="center" vertical="center"/>
    </xf>
    <xf numFmtId="164" fontId="36" fillId="0" borderId="29" xfId="1" applyNumberFormat="1" applyFont="1" applyFill="1" applyBorder="1" applyAlignment="1">
      <alignment vertical="center"/>
    </xf>
    <xf numFmtId="164" fontId="36" fillId="0" borderId="29" xfId="1" applyNumberFormat="1" applyFont="1" applyBorder="1" applyAlignment="1">
      <alignment horizontal="center" vertical="center"/>
    </xf>
    <xf numFmtId="164" fontId="36" fillId="0" borderId="29" xfId="7" quotePrefix="1" applyNumberFormat="1" applyFont="1" applyBorder="1" applyAlignment="1">
      <alignment horizontal="center" vertical="center"/>
    </xf>
    <xf numFmtId="164" fontId="57" fillId="0" borderId="29" xfId="1" applyNumberFormat="1" applyFont="1" applyBorder="1" applyAlignment="1">
      <alignment horizontal="center" vertical="center"/>
    </xf>
    <xf numFmtId="164" fontId="36" fillId="0" borderId="29" xfId="1" applyNumberFormat="1" applyFont="1" applyBorder="1" applyAlignment="1">
      <alignment vertical="center"/>
    </xf>
    <xf numFmtId="165" fontId="36" fillId="0" borderId="29" xfId="1" applyNumberFormat="1" applyFont="1" applyBorder="1" applyAlignment="1">
      <alignment vertical="center"/>
    </xf>
    <xf numFmtId="165" fontId="39" fillId="0" borderId="19" xfId="1" applyNumberFormat="1" applyFont="1" applyBorder="1" applyAlignment="1">
      <alignment vertical="center"/>
    </xf>
    <xf numFmtId="164" fontId="36" fillId="0" borderId="51" xfId="1" applyNumberFormat="1" applyFont="1" applyFill="1" applyBorder="1" applyAlignment="1">
      <alignment horizontal="center" vertical="center"/>
    </xf>
    <xf numFmtId="164" fontId="36" fillId="0" borderId="39" xfId="1" applyNumberFormat="1" applyFont="1" applyFill="1" applyBorder="1" applyAlignment="1">
      <alignment vertical="center"/>
    </xf>
    <xf numFmtId="164" fontId="36" fillId="0" borderId="39" xfId="1" applyNumberFormat="1" applyFont="1" applyBorder="1" applyAlignment="1">
      <alignment horizontal="center" vertical="center"/>
    </xf>
    <xf numFmtId="164" fontId="36" fillId="0" borderId="39" xfId="7" quotePrefix="1" applyNumberFormat="1" applyFont="1" applyBorder="1" applyAlignment="1">
      <alignment horizontal="center" vertical="center"/>
    </xf>
    <xf numFmtId="164" fontId="57" fillId="0" borderId="39" xfId="1" applyNumberFormat="1" applyFont="1" applyBorder="1" applyAlignment="1">
      <alignment horizontal="center" vertical="center"/>
    </xf>
    <xf numFmtId="164" fontId="36" fillId="0" borderId="39" xfId="1" applyNumberFormat="1" applyFont="1" applyBorder="1" applyAlignment="1">
      <alignment vertical="center"/>
    </xf>
    <xf numFmtId="165" fontId="36" fillId="0" borderId="39" xfId="1" applyNumberFormat="1" applyFont="1" applyBorder="1" applyAlignment="1">
      <alignment vertical="center"/>
    </xf>
    <xf numFmtId="165" fontId="39" fillId="0" borderId="52" xfId="1" applyNumberFormat="1" applyFont="1" applyBorder="1" applyAlignment="1">
      <alignment vertical="center"/>
    </xf>
    <xf numFmtId="41" fontId="36" fillId="0" borderId="51" xfId="7" applyNumberFormat="1" applyFont="1" applyFill="1" applyBorder="1" applyAlignment="1">
      <alignment horizontal="center" vertical="center"/>
    </xf>
    <xf numFmtId="43" fontId="36" fillId="0" borderId="39" xfId="1" applyNumberFormat="1" applyFont="1" applyFill="1" applyBorder="1" applyAlignment="1">
      <alignment horizontal="center" vertical="center"/>
    </xf>
    <xf numFmtId="43" fontId="36" fillId="0" borderId="39" xfId="7" quotePrefix="1" applyNumberFormat="1" applyFont="1" applyBorder="1" applyAlignment="1">
      <alignment horizontal="center" vertical="center"/>
    </xf>
    <xf numFmtId="43" fontId="57" fillId="0" borderId="39" xfId="1" applyNumberFormat="1" applyFont="1" applyBorder="1" applyAlignment="1">
      <alignment vertical="center"/>
    </xf>
    <xf numFmtId="43" fontId="36" fillId="0" borderId="39" xfId="1" applyNumberFormat="1" applyFont="1" applyBorder="1" applyAlignment="1">
      <alignment vertical="center"/>
    </xf>
    <xf numFmtId="43" fontId="35" fillId="0" borderId="39" xfId="1" applyNumberFormat="1" applyFont="1" applyBorder="1" applyAlignment="1">
      <alignment vertical="center"/>
    </xf>
    <xf numFmtId="43" fontId="39" fillId="0" borderId="52" xfId="1" applyNumberFormat="1" applyFont="1" applyBorder="1" applyAlignment="1">
      <alignment vertical="center"/>
    </xf>
    <xf numFmtId="43" fontId="36" fillId="0" borderId="39" xfId="7" quotePrefix="1" applyNumberFormat="1" applyFont="1" applyFill="1" applyBorder="1" applyAlignment="1">
      <alignment horizontal="center" vertical="center"/>
    </xf>
    <xf numFmtId="43" fontId="5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35" fillId="0" borderId="39" xfId="1" applyNumberFormat="1" applyFont="1" applyFill="1" applyBorder="1" applyAlignment="1">
      <alignment vertical="center"/>
    </xf>
    <xf numFmtId="43" fontId="39" fillId="0" borderId="52" xfId="1" applyNumberFormat="1" applyFont="1" applyFill="1" applyBorder="1" applyAlignment="1">
      <alignment vertical="center"/>
    </xf>
    <xf numFmtId="0" fontId="77" fillId="37" borderId="25" xfId="7" applyFont="1" applyFill="1" applyBorder="1" applyAlignment="1">
      <alignment horizontal="center" vertical="top" wrapText="1"/>
    </xf>
    <xf numFmtId="164" fontId="36" fillId="0" borderId="51" xfId="1" applyNumberFormat="1" applyFont="1" applyBorder="1" applyAlignment="1">
      <alignment horizontal="center" vertical="center"/>
    </xf>
    <xf numFmtId="164" fontId="36" fillId="0" borderId="52" xfId="1" applyNumberFormat="1" applyFont="1" applyBorder="1" applyAlignment="1">
      <alignment horizontal="center" vertical="center"/>
    </xf>
    <xf numFmtId="0" fontId="102" fillId="0" borderId="53" xfId="105" applyFont="1" applyBorder="1" applyAlignment="1">
      <alignment vertical="center"/>
    </xf>
    <xf numFmtId="49" fontId="100" fillId="0" borderId="54" xfId="105" applyNumberFormat="1" applyFont="1" applyBorder="1" applyAlignment="1">
      <alignment horizontal="center" vertical="center"/>
    </xf>
    <xf numFmtId="49" fontId="100" fillId="0" borderId="51" xfId="105" applyNumberFormat="1" applyFont="1" applyBorder="1" applyAlignment="1">
      <alignment horizontal="center" vertical="center"/>
    </xf>
    <xf numFmtId="0" fontId="100" fillId="0" borderId="55" xfId="105" applyFont="1" applyBorder="1" applyAlignment="1">
      <alignment vertical="center"/>
    </xf>
    <xf numFmtId="43" fontId="88" fillId="0" borderId="0" xfId="107" applyFont="1" applyBorder="1" applyAlignment="1">
      <alignment horizontal="center" vertical="center"/>
    </xf>
    <xf numFmtId="43" fontId="88" fillId="0" borderId="39" xfId="107" applyFont="1" applyBorder="1" applyAlignment="1">
      <alignment horizontal="center" vertical="center"/>
    </xf>
    <xf numFmtId="0" fontId="100" fillId="0" borderId="55" xfId="104" applyFont="1" applyBorder="1" applyAlignment="1" applyProtection="1">
      <alignment horizontal="left" vertical="center" indent="1"/>
      <protection locked="0"/>
    </xf>
    <xf numFmtId="43" fontId="89" fillId="0" borderId="0" xfId="107" applyFont="1" applyBorder="1" applyAlignment="1">
      <alignment horizontal="center" vertical="center"/>
    </xf>
    <xf numFmtId="43" fontId="89" fillId="0" borderId="39" xfId="107" applyFont="1" applyBorder="1" applyAlignment="1">
      <alignment horizontal="center" vertical="center"/>
    </xf>
    <xf numFmtId="0" fontId="98" fillId="0" borderId="55" xfId="105" applyFont="1" applyBorder="1" applyAlignment="1">
      <alignment horizontal="left" vertical="center" indent="2"/>
    </xf>
    <xf numFmtId="0" fontId="100" fillId="0" borderId="55" xfId="104" applyFont="1" applyBorder="1" applyAlignment="1" applyProtection="1">
      <alignment horizontal="left" vertical="center" wrapText="1" indent="1"/>
      <protection locked="0"/>
    </xf>
    <xf numFmtId="169" fontId="88" fillId="0" borderId="0" xfId="107" applyNumberFormat="1" applyFont="1" applyBorder="1" applyAlignment="1">
      <alignment horizontal="center" vertical="center"/>
    </xf>
    <xf numFmtId="169" fontId="88" fillId="0" borderId="39" xfId="107" applyNumberFormat="1" applyFont="1" applyBorder="1" applyAlignment="1">
      <alignment horizontal="center" vertical="center"/>
    </xf>
    <xf numFmtId="0" fontId="98" fillId="34" borderId="56" xfId="106" applyFont="1" applyFill="1" applyBorder="1" applyAlignment="1">
      <alignment vertical="center"/>
    </xf>
    <xf numFmtId="43" fontId="89" fillId="0" borderId="24" xfId="107" applyFont="1" applyBorder="1" applyAlignment="1">
      <alignment horizontal="center" vertical="center"/>
    </xf>
    <xf numFmtId="43" fontId="89" fillId="0" borderId="52" xfId="107" applyFont="1" applyBorder="1" applyAlignment="1">
      <alignment horizontal="center" vertical="center"/>
    </xf>
    <xf numFmtId="0" fontId="88" fillId="34" borderId="57" xfId="0" applyFont="1" applyFill="1" applyBorder="1" applyAlignment="1">
      <alignment vertical="top"/>
    </xf>
    <xf numFmtId="0" fontId="88" fillId="34" borderId="57" xfId="0" applyFont="1" applyFill="1" applyBorder="1" applyAlignment="1">
      <alignment vertical="center"/>
    </xf>
    <xf numFmtId="0" fontId="35" fillId="0" borderId="0" xfId="105" applyFont="1" applyBorder="1" applyAlignment="1">
      <alignment horizontal="center" vertical="center"/>
    </xf>
    <xf numFmtId="0" fontId="36" fillId="0" borderId="0" xfId="105" applyFont="1" applyBorder="1" applyAlignment="1">
      <alignment horizontal="center" vertical="center"/>
    </xf>
    <xf numFmtId="0" fontId="61" fillId="37" borderId="59" xfId="105" applyFont="1" applyFill="1" applyBorder="1" applyAlignment="1">
      <alignment horizontal="center" vertical="center"/>
    </xf>
    <xf numFmtId="0" fontId="61" fillId="37" borderId="60" xfId="105" applyFont="1" applyFill="1" applyBorder="1" applyAlignment="1">
      <alignment horizontal="center" vertical="center"/>
    </xf>
    <xf numFmtId="0" fontId="61" fillId="37" borderId="25" xfId="105" applyFont="1" applyFill="1" applyBorder="1" applyAlignment="1">
      <alignment horizontal="center" vertical="center"/>
    </xf>
    <xf numFmtId="0" fontId="61" fillId="37" borderId="25" xfId="106" applyFont="1" applyFill="1" applyBorder="1" applyAlignment="1">
      <alignment horizontal="center" vertical="center" wrapText="1"/>
    </xf>
    <xf numFmtId="0" fontId="61" fillId="37" borderId="25" xfId="106" applyFont="1" applyFill="1" applyBorder="1" applyAlignment="1">
      <alignment horizontal="center" vertical="center"/>
    </xf>
    <xf numFmtId="0" fontId="61" fillId="37" borderId="61" xfId="105" applyFont="1" applyFill="1" applyBorder="1" applyAlignment="1">
      <alignment horizontal="center" vertical="center"/>
    </xf>
    <xf numFmtId="0" fontId="61" fillId="37" borderId="63" xfId="105" applyFont="1" applyFill="1" applyBorder="1" applyAlignment="1">
      <alignment horizontal="center" vertical="center"/>
    </xf>
    <xf numFmtId="0" fontId="61" fillId="37" borderId="63" xfId="106" applyFont="1" applyFill="1" applyBorder="1" applyAlignment="1">
      <alignment horizontal="center" vertical="center" wrapText="1"/>
    </xf>
    <xf numFmtId="0" fontId="61" fillId="37" borderId="63" xfId="106" applyFont="1" applyFill="1" applyBorder="1" applyAlignment="1">
      <alignment horizontal="center" vertical="center"/>
    </xf>
    <xf numFmtId="0" fontId="76" fillId="37" borderId="27" xfId="108" applyFont="1" applyFill="1" applyBorder="1" applyAlignment="1">
      <alignment horizontal="center" vertical="center" wrapText="1"/>
    </xf>
    <xf numFmtId="0" fontId="76" fillId="37" borderId="31" xfId="108" applyFont="1" applyFill="1" applyBorder="1" applyAlignment="1">
      <alignment horizontal="center" vertical="center" wrapText="1"/>
    </xf>
    <xf numFmtId="0" fontId="76" fillId="37" borderId="16" xfId="108" applyFont="1" applyFill="1" applyBorder="1" applyAlignment="1">
      <alignment horizontal="center" vertical="center" wrapText="1"/>
    </xf>
    <xf numFmtId="0" fontId="76" fillId="37" borderId="25" xfId="108" applyFont="1" applyFill="1" applyBorder="1" applyAlignment="1">
      <alignment horizontal="center" vertical="center" wrapText="1"/>
    </xf>
    <xf numFmtId="0" fontId="86" fillId="0" borderId="18" xfId="108" applyFont="1" applyFill="1" applyBorder="1" applyAlignment="1">
      <alignment horizontal="center" vertical="center"/>
    </xf>
    <xf numFmtId="0" fontId="54" fillId="0" borderId="0" xfId="108" applyFont="1" applyFill="1" applyBorder="1" applyAlignment="1">
      <alignment horizontal="center" vertical="center" wrapText="1"/>
    </xf>
    <xf numFmtId="0" fontId="82" fillId="0" borderId="24" xfId="108" applyFont="1" applyFill="1" applyBorder="1" applyAlignment="1">
      <alignment horizontal="center" vertical="center"/>
    </xf>
    <xf numFmtId="0" fontId="61" fillId="37" borderId="23" xfId="0" applyFont="1" applyFill="1" applyBorder="1" applyAlignment="1">
      <alignment horizontal="center" vertical="center" wrapText="1"/>
    </xf>
    <xf numFmtId="41" fontId="36" fillId="0" borderId="54" xfId="7" applyNumberFormat="1" applyFont="1" applyFill="1" applyBorder="1" applyAlignment="1">
      <alignment horizontal="center" vertical="center"/>
    </xf>
    <xf numFmtId="43" fontId="36" fillId="0" borderId="0" xfId="1" applyNumberFormat="1" applyFont="1" applyFill="1" applyBorder="1" applyAlignment="1">
      <alignment horizontal="center" vertical="center"/>
    </xf>
    <xf numFmtId="43" fontId="36" fillId="0" borderId="0" xfId="7" quotePrefix="1" applyNumberFormat="1" applyFont="1" applyBorder="1" applyAlignment="1">
      <alignment horizontal="center" vertical="center"/>
    </xf>
    <xf numFmtId="43" fontId="57" fillId="0" borderId="0" xfId="1" applyNumberFormat="1" applyFont="1" applyBorder="1" applyAlignment="1">
      <alignment vertical="center"/>
    </xf>
    <xf numFmtId="43" fontId="36" fillId="0" borderId="0" xfId="1" applyNumberFormat="1" applyFont="1" applyBorder="1" applyAlignment="1">
      <alignment vertical="center"/>
    </xf>
    <xf numFmtId="43" fontId="35" fillId="0" borderId="0" xfId="1" applyNumberFormat="1" applyFont="1" applyBorder="1" applyAlignment="1">
      <alignment vertical="center"/>
    </xf>
    <xf numFmtId="43" fontId="39" fillId="0" borderId="24" xfId="1" applyNumberFormat="1" applyFont="1" applyBorder="1" applyAlignment="1">
      <alignment vertical="center"/>
    </xf>
    <xf numFmtId="0" fontId="61" fillId="37" borderId="68" xfId="0" applyFont="1" applyFill="1" applyBorder="1" applyAlignment="1">
      <alignment horizontal="center" vertical="center" wrapText="1"/>
    </xf>
    <xf numFmtId="41" fontId="36" fillId="0" borderId="26" xfId="7" applyNumberFormat="1" applyFont="1" applyFill="1" applyBorder="1" applyAlignment="1">
      <alignment horizontal="center" vertical="center"/>
    </xf>
    <xf numFmtId="43" fontId="36" fillId="0" borderId="29" xfId="1" applyNumberFormat="1" applyFont="1" applyFill="1" applyBorder="1" applyAlignment="1">
      <alignment horizontal="center" vertical="center"/>
    </xf>
    <xf numFmtId="43" fontId="36" fillId="0" borderId="29" xfId="7" quotePrefix="1" applyNumberFormat="1" applyFont="1" applyBorder="1" applyAlignment="1">
      <alignment horizontal="center" vertical="center"/>
    </xf>
    <xf numFmtId="43" fontId="57" fillId="0" borderId="29" xfId="1" applyNumberFormat="1" applyFont="1" applyBorder="1" applyAlignment="1">
      <alignment vertical="center"/>
    </xf>
    <xf numFmtId="43" fontId="36" fillId="0" borderId="29" xfId="1" applyNumberFormat="1" applyFont="1" applyBorder="1" applyAlignment="1">
      <alignment vertical="center"/>
    </xf>
    <xf numFmtId="43" fontId="35" fillId="0" borderId="29" xfId="1" applyNumberFormat="1" applyFont="1" applyBorder="1" applyAlignment="1">
      <alignment vertical="center"/>
    </xf>
    <xf numFmtId="43" fontId="39" fillId="0" borderId="19" xfId="1" applyNumberFormat="1" applyFont="1" applyBorder="1" applyAlignment="1">
      <alignment vertical="center"/>
    </xf>
    <xf numFmtId="0" fontId="59" fillId="0" borderId="26" xfId="0" quotePrefix="1" applyFont="1" applyBorder="1" applyAlignment="1">
      <alignment horizontal="center"/>
    </xf>
    <xf numFmtId="0" fontId="57" fillId="0" borderId="29" xfId="0" applyFont="1" applyBorder="1" applyAlignment="1">
      <alignment horizontal="justify" vertical="top"/>
    </xf>
    <xf numFmtId="0" fontId="56" fillId="0" borderId="29" xfId="0" applyFont="1" applyBorder="1" applyAlignment="1">
      <alignment horizontal="center"/>
    </xf>
    <xf numFmtId="0" fontId="57" fillId="0" borderId="29" xfId="0" applyFont="1" applyBorder="1"/>
    <xf numFmtId="0" fontId="57" fillId="0" borderId="19" xfId="0" applyFont="1" applyBorder="1"/>
    <xf numFmtId="0" fontId="59" fillId="0" borderId="51" xfId="0" quotePrefix="1" applyFont="1" applyBorder="1" applyAlignment="1">
      <alignment horizontal="center"/>
    </xf>
    <xf numFmtId="0" fontId="57" fillId="0" borderId="39" xfId="0" applyFont="1" applyBorder="1" applyAlignment="1">
      <alignment horizontal="justify" vertical="top"/>
    </xf>
    <xf numFmtId="0" fontId="56" fillId="0" borderId="39" xfId="0" applyFont="1" applyBorder="1" applyAlignment="1">
      <alignment horizontal="center"/>
    </xf>
    <xf numFmtId="0" fontId="57" fillId="0" borderId="39" xfId="0" applyFont="1" applyBorder="1"/>
    <xf numFmtId="0" fontId="57" fillId="0" borderId="52" xfId="0" applyFont="1" applyBorder="1"/>
    <xf numFmtId="0" fontId="56" fillId="0" borderId="39" xfId="0" applyFont="1" applyBorder="1" applyAlignment="1">
      <alignment horizontal="justify" vertical="center"/>
    </xf>
    <xf numFmtId="0" fontId="57" fillId="0" borderId="39" xfId="0" applyFont="1" applyBorder="1" applyAlignment="1">
      <alignment horizontal="justify" vertical="center"/>
    </xf>
    <xf numFmtId="170" fontId="59" fillId="0" borderId="51" xfId="0" quotePrefix="1" applyNumberFormat="1" applyFont="1" applyBorder="1" applyAlignment="1">
      <alignment horizontal="center"/>
    </xf>
    <xf numFmtId="170" fontId="57" fillId="0" borderId="39" xfId="0" applyNumberFormat="1" applyFont="1" applyBorder="1"/>
    <xf numFmtId="170" fontId="57" fillId="0" borderId="52" xfId="0" applyNumberFormat="1" applyFont="1" applyBorder="1"/>
    <xf numFmtId="170" fontId="59" fillId="0" borderId="51" xfId="0" quotePrefix="1" applyNumberFormat="1" applyFont="1" applyFill="1" applyBorder="1" applyAlignment="1">
      <alignment horizontal="center"/>
    </xf>
    <xf numFmtId="170" fontId="57" fillId="0" borderId="39" xfId="0" applyNumberFormat="1" applyFont="1" applyFill="1" applyBorder="1"/>
    <xf numFmtId="43" fontId="59" fillId="0" borderId="51" xfId="0" quotePrefix="1" applyNumberFormat="1" applyFont="1" applyFill="1" applyBorder="1" applyAlignment="1">
      <alignment horizontal="center"/>
    </xf>
    <xf numFmtId="43" fontId="57" fillId="0" borderId="39" xfId="0" applyNumberFormat="1" applyFont="1" applyFill="1" applyBorder="1"/>
    <xf numFmtId="43" fontId="57" fillId="0" borderId="39" xfId="0" applyNumberFormat="1" applyFont="1" applyBorder="1"/>
    <xf numFmtId="43" fontId="56" fillId="0" borderId="39" xfId="0" applyNumberFormat="1" applyFont="1" applyBorder="1"/>
    <xf numFmtId="0" fontId="59" fillId="0" borderId="51" xfId="0" quotePrefix="1" applyFont="1" applyFill="1" applyBorder="1" applyAlignment="1">
      <alignment horizontal="center"/>
    </xf>
    <xf numFmtId="0" fontId="59" fillId="0" borderId="39" xfId="0" quotePrefix="1" applyFont="1" applyFill="1" applyBorder="1" applyAlignment="1">
      <alignment horizontal="center"/>
    </xf>
    <xf numFmtId="0" fontId="59" fillId="0" borderId="52" xfId="0" quotePrefix="1" applyFont="1" applyFill="1" applyBorder="1" applyAlignment="1">
      <alignment horizontal="center"/>
    </xf>
    <xf numFmtId="1" fontId="89" fillId="0" borderId="18" xfId="0" applyNumberFormat="1" applyFont="1" applyBorder="1" applyAlignment="1">
      <alignment horizontal="center" vertical="center"/>
    </xf>
    <xf numFmtId="1" fontId="34" fillId="0" borderId="0" xfId="0" applyNumberFormat="1" applyFont="1"/>
    <xf numFmtId="1" fontId="44" fillId="0" borderId="0" xfId="0" applyNumberFormat="1" applyFont="1" applyAlignment="1">
      <alignment vertical="top"/>
    </xf>
    <xf numFmtId="1" fontId="43" fillId="0" borderId="0" xfId="0" applyNumberFormat="1" applyFont="1" applyAlignment="1">
      <alignment vertical="top"/>
    </xf>
    <xf numFmtId="0" fontId="88" fillId="0" borderId="72" xfId="110" quotePrefix="1" applyFont="1" applyBorder="1" applyAlignment="1">
      <alignment horizontal="justify" vertical="top" wrapText="1"/>
    </xf>
    <xf numFmtId="10" fontId="97" fillId="0" borderId="72" xfId="110" quotePrefix="1" applyNumberFormat="1" applyFont="1" applyBorder="1" applyAlignment="1">
      <alignment horizontal="center" vertical="center" wrapText="1"/>
    </xf>
    <xf numFmtId="174" fontId="97" fillId="0" borderId="72" xfId="119" quotePrefix="1" applyNumberFormat="1" applyFont="1" applyFill="1" applyBorder="1" applyAlignment="1">
      <alignment vertical="center" wrapText="1"/>
    </xf>
    <xf numFmtId="10" fontId="97" fillId="34" borderId="72" xfId="109" applyNumberFormat="1" applyFont="1" applyFill="1" applyBorder="1" applyAlignment="1">
      <alignment horizontal="center" vertical="center" wrapText="1"/>
    </xf>
    <xf numFmtId="174" fontId="97" fillId="34" borderId="72" xfId="119" applyNumberFormat="1" applyFont="1" applyFill="1" applyBorder="1" applyAlignment="1">
      <alignment vertical="center" wrapText="1"/>
    </xf>
    <xf numFmtId="0" fontId="89" fillId="0" borderId="72" xfId="108" applyFont="1" applyFill="1" applyBorder="1" applyAlignment="1" applyProtection="1">
      <alignment horizontal="center" vertical="top" wrapText="1"/>
      <protection locked="0"/>
    </xf>
    <xf numFmtId="174" fontId="89" fillId="0" borderId="72" xfId="108" applyNumberFormat="1" applyFont="1" applyFill="1" applyBorder="1" applyAlignment="1" applyProtection="1">
      <alignment horizontal="center" vertical="top" wrapText="1"/>
      <protection locked="0"/>
    </xf>
    <xf numFmtId="49" fontId="89" fillId="0" borderId="72" xfId="108" applyNumberFormat="1" applyFont="1" applyFill="1" applyBorder="1" applyAlignment="1" applyProtection="1">
      <alignment horizontal="center" vertical="top" wrapText="1"/>
      <protection locked="0"/>
    </xf>
    <xf numFmtId="0" fontId="89" fillId="0" borderId="72" xfId="108" applyFont="1" applyFill="1" applyBorder="1" applyAlignment="1" applyProtection="1">
      <alignment horizontal="center" vertical="top" wrapText="1"/>
    </xf>
    <xf numFmtId="0" fontId="99" fillId="0" borderId="72" xfId="108" applyFont="1" applyBorder="1" applyAlignment="1">
      <alignment horizontal="justify" vertical="top" wrapText="1"/>
    </xf>
    <xf numFmtId="0" fontId="34" fillId="0" borderId="0" xfId="112" applyFont="1"/>
    <xf numFmtId="0" fontId="40" fillId="0" borderId="0" xfId="112" applyFont="1" applyBorder="1"/>
    <xf numFmtId="0" fontId="40" fillId="0" borderId="0" xfId="112" applyFont="1"/>
    <xf numFmtId="0" fontId="35" fillId="0" borderId="0" xfId="112" applyFont="1" applyBorder="1" applyAlignment="1">
      <alignment horizontal="left" vertical="center"/>
    </xf>
    <xf numFmtId="0" fontId="35" fillId="0" borderId="0" xfId="112" applyFont="1" applyBorder="1" applyAlignment="1">
      <alignment horizontal="center" vertical="center"/>
    </xf>
    <xf numFmtId="0" fontId="34" fillId="0" borderId="0" xfId="112" applyFont="1" applyBorder="1"/>
    <xf numFmtId="0" fontId="105" fillId="38" borderId="72" xfId="108" applyFont="1" applyFill="1" applyBorder="1" applyAlignment="1">
      <alignment horizontal="center" wrapText="1"/>
    </xf>
    <xf numFmtId="0" fontId="105" fillId="38" borderId="72" xfId="108" applyFont="1" applyFill="1" applyBorder="1" applyAlignment="1">
      <alignment horizontal="center" vertical="center" wrapText="1"/>
    </xf>
    <xf numFmtId="0" fontId="105" fillId="38" borderId="72" xfId="112" applyFont="1" applyFill="1" applyBorder="1" applyAlignment="1">
      <alignment horizontal="center" wrapText="1"/>
    </xf>
    <xf numFmtId="0" fontId="105" fillId="38" borderId="72" xfId="112" applyFont="1" applyFill="1" applyBorder="1" applyAlignment="1">
      <alignment horizontal="center" vertical="center" wrapText="1"/>
    </xf>
    <xf numFmtId="4" fontId="89" fillId="0" borderId="72" xfId="112" applyNumberFormat="1" applyFont="1" applyFill="1" applyBorder="1" applyAlignment="1">
      <alignment horizontal="center" vertical="center" wrapText="1"/>
    </xf>
    <xf numFmtId="0" fontId="88" fillId="0" borderId="72" xfId="112" applyFont="1" applyFill="1" applyBorder="1" applyAlignment="1">
      <alignment horizontal="center" vertical="center" wrapText="1"/>
    </xf>
    <xf numFmtId="0" fontId="100" fillId="0" borderId="72" xfId="112" applyFont="1" applyFill="1" applyBorder="1" applyAlignment="1">
      <alignment horizontal="center" vertical="center" wrapText="1"/>
    </xf>
    <xf numFmtId="0" fontId="34" fillId="0" borderId="0" xfId="112" applyFont="1" applyFill="1"/>
    <xf numFmtId="0" fontId="35" fillId="0" borderId="1" xfId="112" quotePrefix="1" applyFont="1" applyBorder="1" applyAlignment="1">
      <alignment horizontal="justify" vertical="center"/>
    </xf>
    <xf numFmtId="41" fontId="35" fillId="0" borderId="1" xfId="112" quotePrefix="1" applyNumberFormat="1" applyFont="1" applyBorder="1" applyAlignment="1">
      <alignment horizontal="center" vertical="center"/>
    </xf>
    <xf numFmtId="0" fontId="35" fillId="0" borderId="1" xfId="112" quotePrefix="1" applyFont="1" applyBorder="1" applyAlignment="1">
      <alignment horizontal="center" vertical="center"/>
    </xf>
    <xf numFmtId="0" fontId="37" fillId="0" borderId="0" xfId="112" applyFont="1" applyAlignment="1">
      <alignment vertical="center"/>
    </xf>
    <xf numFmtId="0" fontId="36" fillId="0" borderId="1" xfId="112" applyFont="1" applyBorder="1" applyAlignment="1">
      <alignment horizontal="justify" vertical="center"/>
    </xf>
    <xf numFmtId="41" fontId="36" fillId="0" borderId="1" xfId="112" applyNumberFormat="1" applyFont="1" applyBorder="1" applyAlignment="1" applyProtection="1">
      <alignment horizontal="center" vertical="center"/>
      <protection locked="0"/>
    </xf>
    <xf numFmtId="164" fontId="36" fillId="0" borderId="1" xfId="115" applyNumberFormat="1" applyFont="1" applyBorder="1" applyAlignment="1" applyProtection="1">
      <alignment horizontal="center" vertical="center"/>
    </xf>
    <xf numFmtId="41" fontId="36" fillId="0" borderId="1" xfId="112" applyNumberFormat="1" applyFont="1" applyBorder="1" applyAlignment="1">
      <alignment vertical="center"/>
    </xf>
    <xf numFmtId="41" fontId="36" fillId="0" borderId="1" xfId="115" applyNumberFormat="1" applyFont="1" applyBorder="1" applyAlignment="1">
      <alignment vertical="center"/>
    </xf>
    <xf numFmtId="0" fontId="39" fillId="0" borderId="0" xfId="112" applyFont="1" applyBorder="1" applyAlignment="1">
      <alignment horizontal="justify" vertical="center"/>
    </xf>
    <xf numFmtId="41" fontId="39" fillId="0" borderId="0" xfId="112" applyNumberFormat="1" applyFont="1" applyBorder="1" applyAlignment="1">
      <alignment vertical="center"/>
    </xf>
    <xf numFmtId="41" fontId="39" fillId="0" borderId="0" xfId="115" applyNumberFormat="1" applyFont="1" applyBorder="1" applyAlignment="1">
      <alignment vertical="center"/>
    </xf>
    <xf numFmtId="165" fontId="39" fillId="0" borderId="0" xfId="115" applyNumberFormat="1" applyFont="1" applyBorder="1" applyAlignment="1">
      <alignment vertical="center"/>
    </xf>
    <xf numFmtId="43" fontId="39" fillId="0" borderId="0" xfId="115" applyFont="1" applyBorder="1" applyAlignment="1">
      <alignment vertical="center"/>
    </xf>
    <xf numFmtId="0" fontId="39" fillId="0" borderId="0" xfId="112" applyFont="1" applyBorder="1" applyAlignment="1">
      <alignment vertical="center"/>
    </xf>
    <xf numFmtId="164" fontId="39" fillId="0" borderId="0" xfId="115" applyNumberFormat="1" applyFont="1" applyBorder="1" applyAlignment="1">
      <alignment vertical="center"/>
    </xf>
    <xf numFmtId="0" fontId="37" fillId="0" borderId="0" xfId="112" applyFont="1" applyBorder="1" applyAlignment="1">
      <alignment vertical="center"/>
    </xf>
    <xf numFmtId="0" fontId="45" fillId="0" borderId="0" xfId="112" applyFont="1"/>
    <xf numFmtId="0" fontId="49" fillId="0" borderId="0" xfId="112" applyFont="1" applyAlignment="1">
      <alignment horizontal="left" vertical="top"/>
    </xf>
    <xf numFmtId="0" fontId="43" fillId="0" borderId="0" xfId="112" applyFont="1" applyAlignment="1">
      <alignment horizontal="left" vertical="top"/>
    </xf>
    <xf numFmtId="0" fontId="44" fillId="0" borderId="0" xfId="112" applyFont="1" applyAlignment="1">
      <alignment horizontal="left" vertical="top"/>
    </xf>
    <xf numFmtId="0" fontId="43" fillId="0" borderId="0" xfId="112" applyFont="1" applyAlignment="1">
      <alignment horizontal="left" vertical="top" indent="9"/>
    </xf>
    <xf numFmtId="11" fontId="34" fillId="0" borderId="0" xfId="112" applyNumberFormat="1" applyFont="1"/>
    <xf numFmtId="0" fontId="100" fillId="0" borderId="72" xfId="112" applyFont="1" applyFill="1" applyBorder="1" applyAlignment="1">
      <alignment horizontal="center" vertical="top" wrapText="1"/>
    </xf>
    <xf numFmtId="4" fontId="57" fillId="0" borderId="72" xfId="112" applyNumberFormat="1" applyFont="1" applyFill="1" applyBorder="1" applyAlignment="1">
      <alignment horizontal="center" vertical="center" wrapText="1"/>
    </xf>
    <xf numFmtId="0" fontId="108" fillId="0" borderId="0" xfId="112" applyFont="1"/>
    <xf numFmtId="0" fontId="109" fillId="0" borderId="0" xfId="112" applyFont="1" applyAlignment="1">
      <alignment horizontal="left" vertical="top"/>
    </xf>
    <xf numFmtId="0" fontId="110" fillId="0" borderId="0" xfId="112" applyFont="1"/>
    <xf numFmtId="0" fontId="37" fillId="0" borderId="0" xfId="112" applyFont="1" applyAlignment="1">
      <alignment vertical="center" wrapText="1"/>
    </xf>
    <xf numFmtId="0" fontId="113" fillId="0" borderId="0" xfId="112" applyFont="1" applyAlignment="1">
      <alignment vertical="center"/>
    </xf>
    <xf numFmtId="0" fontId="92" fillId="0" borderId="0" xfId="108" applyFont="1" applyFill="1" applyBorder="1" applyAlignment="1">
      <alignment horizontal="center" vertical="top" wrapText="1"/>
    </xf>
    <xf numFmtId="0" fontId="115" fillId="0" borderId="0" xfId="0" applyFont="1" applyBorder="1" applyAlignment="1" applyProtection="1">
      <alignment horizontal="center" vertical="top" wrapText="1"/>
      <protection locked="0"/>
    </xf>
    <xf numFmtId="0" fontId="86" fillId="0" borderId="0" xfId="108" applyFont="1" applyFill="1" applyBorder="1" applyAlignment="1">
      <alignment horizontal="center" vertical="center"/>
    </xf>
    <xf numFmtId="0" fontId="87" fillId="0" borderId="0" xfId="108" applyFont="1" applyFill="1" applyBorder="1" applyAlignment="1">
      <alignment vertical="center" wrapText="1"/>
    </xf>
    <xf numFmtId="0" fontId="96" fillId="0" borderId="0" xfId="108" applyFont="1" applyFill="1" applyBorder="1" applyAlignment="1">
      <alignment vertical="top"/>
    </xf>
    <xf numFmtId="0" fontId="89" fillId="0" borderId="0" xfId="108" applyFont="1" applyFill="1" applyBorder="1" applyAlignment="1">
      <alignment vertical="top"/>
    </xf>
    <xf numFmtId="0" fontId="88" fillId="0" borderId="0" xfId="108" applyFont="1" applyFill="1" applyBorder="1" applyAlignment="1">
      <alignment horizontal="center" vertical="center"/>
    </xf>
    <xf numFmtId="0" fontId="91" fillId="0" borderId="18" xfId="108" quotePrefix="1" applyFont="1" applyBorder="1" applyAlignment="1">
      <alignment horizontal="center" vertical="center"/>
    </xf>
    <xf numFmtId="0" fontId="88" fillId="0" borderId="18" xfId="108" quotePrefix="1" applyFont="1" applyBorder="1" applyAlignment="1">
      <alignment horizontal="center" vertical="center"/>
    </xf>
    <xf numFmtId="0" fontId="96" fillId="0" borderId="18" xfId="108" applyFont="1" applyFill="1" applyBorder="1" applyAlignment="1">
      <alignment vertical="center"/>
    </xf>
    <xf numFmtId="0" fontId="89" fillId="0" borderId="18" xfId="108" applyFont="1" applyFill="1" applyBorder="1" applyAlignment="1">
      <alignment vertical="center"/>
    </xf>
    <xf numFmtId="43" fontId="97" fillId="41" borderId="18" xfId="109" applyNumberFormat="1" applyFont="1" applyFill="1" applyBorder="1" applyAlignment="1">
      <alignment vertical="center" wrapText="1"/>
    </xf>
    <xf numFmtId="43" fontId="97" fillId="42" borderId="18" xfId="110" quotePrefix="1" applyNumberFormat="1" applyFont="1" applyFill="1" applyBorder="1" applyAlignment="1">
      <alignment vertical="center" wrapText="1"/>
    </xf>
    <xf numFmtId="43" fontId="97" fillId="42" borderId="18" xfId="109" applyNumberFormat="1" applyFont="1" applyFill="1" applyBorder="1" applyAlignment="1">
      <alignment vertical="center" wrapText="1"/>
    </xf>
    <xf numFmtId="0" fontId="38" fillId="42" borderId="0" xfId="109" applyFont="1" applyFill="1"/>
    <xf numFmtId="0" fontId="116" fillId="34" borderId="0" xfId="109" applyFont="1" applyFill="1"/>
    <xf numFmtId="0" fontId="79" fillId="0" borderId="0" xfId="0" applyFont="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vertical="center" wrapText="1"/>
      <protection locked="0"/>
    </xf>
    <xf numFmtId="0" fontId="82" fillId="0" borderId="0" xfId="0" applyFont="1" applyBorder="1" applyAlignment="1" applyProtection="1">
      <alignment horizontal="center" vertical="top" wrapText="1"/>
      <protection locked="0"/>
    </xf>
    <xf numFmtId="0" fontId="82" fillId="0" borderId="0" xfId="0" applyFont="1" applyBorder="1" applyAlignment="1" applyProtection="1">
      <alignment horizontal="center" vertical="top"/>
      <protection locked="0"/>
    </xf>
    <xf numFmtId="0" fontId="82" fillId="0" borderId="0" xfId="0" applyFont="1" applyAlignment="1" applyProtection="1">
      <alignment horizontal="right" vertical="center"/>
      <protection locked="0"/>
    </xf>
    <xf numFmtId="0" fontId="79" fillId="0" borderId="0" xfId="0" applyFont="1" applyAlignment="1" applyProtection="1">
      <alignment horizontal="right"/>
    </xf>
    <xf numFmtId="0" fontId="92" fillId="0" borderId="54" xfId="108" applyFont="1" applyFill="1" applyBorder="1" applyAlignment="1">
      <alignment horizontal="center" vertical="top" wrapText="1"/>
    </xf>
    <xf numFmtId="0" fontId="91" fillId="0" borderId="0" xfId="108" applyFont="1" applyFill="1" applyBorder="1" applyAlignment="1">
      <alignment horizontal="center" vertical="center" wrapText="1"/>
    </xf>
    <xf numFmtId="0" fontId="73" fillId="37" borderId="21" xfId="108" applyFont="1" applyFill="1" applyBorder="1" applyAlignment="1">
      <alignment horizontal="center" vertical="center" wrapText="1"/>
    </xf>
    <xf numFmtId="0" fontId="73" fillId="37" borderId="70" xfId="108" applyFont="1" applyFill="1" applyBorder="1" applyAlignment="1">
      <alignment horizontal="center" vertical="center" wrapText="1"/>
    </xf>
    <xf numFmtId="0" fontId="73" fillId="37" borderId="22" xfId="108" applyFont="1" applyFill="1" applyBorder="1" applyAlignment="1">
      <alignment horizontal="center" vertical="center" wrapText="1"/>
    </xf>
    <xf numFmtId="0" fontId="76" fillId="37" borderId="54" xfId="108" applyFont="1" applyFill="1" applyBorder="1" applyAlignment="1">
      <alignment horizontal="center" vertical="center" wrapText="1"/>
    </xf>
    <xf numFmtId="0" fontId="76" fillId="37" borderId="0" xfId="108" applyFont="1" applyFill="1" applyBorder="1" applyAlignment="1">
      <alignment horizontal="center" vertical="center" wrapText="1"/>
    </xf>
    <xf numFmtId="0" fontId="76" fillId="37" borderId="24" xfId="108" applyFont="1" applyFill="1" applyBorder="1" applyAlignment="1">
      <alignment horizontal="center" vertical="center" wrapText="1"/>
    </xf>
    <xf numFmtId="0" fontId="111" fillId="0" borderId="57" xfId="0" applyFont="1" applyFill="1" applyBorder="1" applyAlignment="1" applyProtection="1">
      <alignment horizontal="center" vertical="center"/>
    </xf>
    <xf numFmtId="0" fontId="111" fillId="0" borderId="58" xfId="0" applyFont="1" applyFill="1" applyBorder="1" applyAlignment="1" applyProtection="1">
      <alignment horizontal="center" vertical="center"/>
    </xf>
    <xf numFmtId="0" fontId="111" fillId="0" borderId="20" xfId="0" applyFont="1" applyFill="1" applyBorder="1" applyAlignment="1" applyProtection="1">
      <alignment horizontal="center" vertical="center"/>
    </xf>
    <xf numFmtId="15" fontId="111" fillId="0" borderId="57" xfId="0" applyNumberFormat="1" applyFont="1" applyFill="1" applyBorder="1" applyAlignment="1" applyProtection="1">
      <alignment horizontal="center" vertical="center"/>
    </xf>
    <xf numFmtId="15" fontId="111" fillId="0" borderId="58" xfId="0" applyNumberFormat="1" applyFont="1" applyFill="1" applyBorder="1" applyAlignment="1" applyProtection="1">
      <alignment horizontal="center" vertical="center"/>
    </xf>
    <xf numFmtId="15" fontId="111" fillId="0" borderId="20" xfId="0" applyNumberFormat="1" applyFont="1" applyFill="1" applyBorder="1" applyAlignment="1" applyProtection="1">
      <alignment horizontal="center" vertical="center"/>
    </xf>
    <xf numFmtId="0" fontId="115" fillId="0" borderId="0" xfId="0" applyFont="1" applyBorder="1" applyAlignment="1" applyProtection="1">
      <alignment horizontal="center" wrapText="1"/>
      <protection locked="0"/>
    </xf>
    <xf numFmtId="0" fontId="92" fillId="34" borderId="18" xfId="0" applyFont="1" applyFill="1" applyBorder="1" applyAlignment="1" applyProtection="1">
      <alignment horizontal="justify" vertical="top" wrapText="1"/>
      <protection locked="0"/>
    </xf>
    <xf numFmtId="0" fontId="92" fillId="0" borderId="18" xfId="0" applyFont="1" applyBorder="1" applyAlignment="1" applyProtection="1">
      <alignment horizontal="center" vertical="center" wrapText="1"/>
      <protection locked="0"/>
    </xf>
    <xf numFmtId="0" fontId="94" fillId="0" borderId="18" xfId="0" applyFont="1" applyBorder="1" applyAlignment="1" applyProtection="1">
      <alignment horizontal="center" vertical="center"/>
    </xf>
    <xf numFmtId="0" fontId="55" fillId="0" borderId="0" xfId="0" applyFont="1" applyBorder="1" applyAlignment="1" applyProtection="1">
      <alignment horizontal="center"/>
    </xf>
    <xf numFmtId="15" fontId="93" fillId="0" borderId="18" xfId="0" applyNumberFormat="1" applyFont="1" applyFill="1" applyBorder="1" applyAlignment="1" applyProtection="1">
      <alignment horizontal="center" vertical="center"/>
    </xf>
    <xf numFmtId="0" fontId="93" fillId="0" borderId="18" xfId="0" applyFont="1" applyFill="1" applyBorder="1" applyAlignment="1" applyProtection="1">
      <alignment horizontal="center" vertical="center"/>
    </xf>
    <xf numFmtId="0" fontId="74" fillId="37" borderId="27" xfId="0" applyFont="1" applyFill="1" applyBorder="1" applyAlignment="1" applyProtection="1">
      <alignment horizontal="left" vertical="center"/>
    </xf>
    <xf numFmtId="0" fontId="74" fillId="37" borderId="28" xfId="0" applyFont="1" applyFill="1" applyBorder="1" applyAlignment="1" applyProtection="1">
      <alignment horizontal="left" vertical="center"/>
    </xf>
    <xf numFmtId="0" fontId="74" fillId="37" borderId="34" xfId="0" applyFont="1" applyFill="1" applyBorder="1" applyAlignment="1" applyProtection="1">
      <alignment horizontal="left" vertical="center"/>
    </xf>
    <xf numFmtId="0" fontId="74" fillId="37" borderId="35" xfId="0" applyFont="1" applyFill="1" applyBorder="1" applyAlignment="1" applyProtection="1">
      <alignment horizontal="left" vertical="center"/>
    </xf>
    <xf numFmtId="0" fontId="95" fillId="0" borderId="18" xfId="0" applyFont="1" applyBorder="1" applyAlignment="1" applyProtection="1">
      <alignment horizontal="center" vertical="center"/>
    </xf>
    <xf numFmtId="0" fontId="75" fillId="37" borderId="37" xfId="0" applyFont="1" applyFill="1" applyBorder="1" applyAlignment="1" applyProtection="1">
      <alignment horizontal="center" vertical="center" wrapText="1"/>
    </xf>
    <xf numFmtId="0" fontId="75" fillId="37" borderId="38" xfId="0" applyFont="1" applyFill="1" applyBorder="1" applyAlignment="1" applyProtection="1">
      <alignment horizontal="center" vertical="center" wrapText="1"/>
    </xf>
    <xf numFmtId="0" fontId="76" fillId="37" borderId="16" xfId="109" applyFont="1" applyFill="1" applyBorder="1" applyAlignment="1">
      <alignment horizontal="center" vertical="center"/>
    </xf>
    <xf numFmtId="0" fontId="61" fillId="37" borderId="16" xfId="109" applyFont="1" applyFill="1" applyBorder="1" applyAlignment="1">
      <alignment horizontal="center" vertical="center" wrapText="1"/>
    </xf>
    <xf numFmtId="0" fontId="61" fillId="37" borderId="25" xfId="109" applyFont="1" applyFill="1" applyBorder="1" applyAlignment="1">
      <alignment horizontal="center" vertical="center" wrapText="1"/>
    </xf>
    <xf numFmtId="0" fontId="61" fillId="37" borderId="21" xfId="109" applyFont="1" applyFill="1" applyBorder="1" applyAlignment="1">
      <alignment horizontal="center" vertical="center" wrapText="1"/>
    </xf>
    <xf numFmtId="0" fontId="61" fillId="37" borderId="23" xfId="109" applyFont="1" applyFill="1" applyBorder="1" applyAlignment="1">
      <alignment horizontal="center" vertical="center" wrapText="1"/>
    </xf>
    <xf numFmtId="0" fontId="61" fillId="37" borderId="35" xfId="109" applyFont="1" applyFill="1" applyBorder="1" applyAlignment="1">
      <alignment horizontal="center" vertical="center" wrapText="1"/>
    </xf>
    <xf numFmtId="0" fontId="61" fillId="37" borderId="32" xfId="109" applyFont="1" applyFill="1" applyBorder="1" applyAlignment="1">
      <alignment horizontal="center" vertical="center" wrapText="1"/>
    </xf>
    <xf numFmtId="0" fontId="61" fillId="37" borderId="40" xfId="0" applyFont="1" applyFill="1" applyBorder="1" applyAlignment="1">
      <alignment horizontal="left" vertical="center"/>
    </xf>
    <xf numFmtId="0" fontId="61" fillId="37" borderId="35" xfId="0" applyFont="1" applyFill="1" applyBorder="1" applyAlignment="1">
      <alignment horizontal="left" vertical="center"/>
    </xf>
    <xf numFmtId="0" fontId="88" fillId="0" borderId="18" xfId="0" applyFont="1" applyBorder="1" applyAlignment="1">
      <alignment horizontal="center" vertical="center"/>
    </xf>
    <xf numFmtId="0" fontId="61" fillId="37" borderId="33" xfId="0" applyFont="1" applyFill="1" applyBorder="1" applyAlignment="1">
      <alignment horizontal="left" vertical="center"/>
    </xf>
    <xf numFmtId="0" fontId="61" fillId="37" borderId="32" xfId="0" applyFont="1" applyFill="1" applyBorder="1" applyAlignment="1">
      <alignment horizontal="left" vertical="center"/>
    </xf>
    <xf numFmtId="0" fontId="61" fillId="37" borderId="40" xfId="109" applyFont="1" applyFill="1" applyBorder="1" applyAlignment="1">
      <alignment horizontal="center" vertical="center" wrapText="1"/>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0" xfId="108" applyFont="1" applyFill="1" applyBorder="1" applyAlignment="1" applyProtection="1">
      <alignment horizontal="center" vertical="center" wrapText="1"/>
      <protection locked="0"/>
    </xf>
    <xf numFmtId="0" fontId="61" fillId="37" borderId="35" xfId="112" applyFont="1" applyFill="1" applyBorder="1" applyAlignment="1">
      <alignment horizontal="center" vertical="center" wrapText="1"/>
    </xf>
    <xf numFmtId="0" fontId="61" fillId="37" borderId="32" xfId="112" applyFont="1" applyFill="1" applyBorder="1" applyAlignment="1">
      <alignment horizontal="center" vertical="center" wrapText="1"/>
    </xf>
    <xf numFmtId="0" fontId="35" fillId="0" borderId="4" xfId="108" applyFont="1" applyBorder="1" applyAlignment="1" applyProtection="1">
      <alignment horizontal="center" vertical="center"/>
      <protection locked="0"/>
    </xf>
    <xf numFmtId="0" fontId="35" fillId="0" borderId="0" xfId="108" applyFont="1" applyBorder="1" applyAlignment="1" applyProtection="1">
      <alignment horizontal="center" vertical="center"/>
      <protection locked="0"/>
    </xf>
    <xf numFmtId="0" fontId="76" fillId="37" borderId="16" xfId="108" applyFont="1" applyFill="1" applyBorder="1" applyAlignment="1" applyProtection="1">
      <alignment horizontal="center" vertical="center" wrapText="1"/>
      <protection locked="0"/>
    </xf>
    <xf numFmtId="0" fontId="61" fillId="37" borderId="34" xfId="108" applyFont="1" applyFill="1" applyBorder="1" applyAlignment="1">
      <alignment horizontal="left" vertical="center" wrapText="1"/>
    </xf>
    <xf numFmtId="0" fontId="61" fillId="37" borderId="40" xfId="108" applyFont="1" applyFill="1" applyBorder="1" applyAlignment="1">
      <alignment horizontal="left" vertical="center" wrapText="1"/>
    </xf>
    <xf numFmtId="0" fontId="61" fillId="37" borderId="35" xfId="108" applyFont="1" applyFill="1" applyBorder="1" applyAlignment="1">
      <alignment horizontal="left" vertical="center" wrapText="1"/>
    </xf>
    <xf numFmtId="0" fontId="88" fillId="0" borderId="18" xfId="108" applyFont="1" applyBorder="1" applyAlignment="1">
      <alignment horizontal="center" vertical="center" wrapText="1"/>
    </xf>
    <xf numFmtId="0" fontId="61" fillId="37" borderId="31" xfId="108" applyFont="1" applyFill="1" applyBorder="1" applyAlignment="1" applyProtection="1">
      <alignment horizontal="left" vertical="center"/>
      <protection locked="0"/>
    </xf>
    <xf numFmtId="0" fontId="61" fillId="37" borderId="33" xfId="108" applyFont="1" applyFill="1" applyBorder="1" applyAlignment="1" applyProtection="1">
      <alignment horizontal="left" vertical="center"/>
      <protection locked="0"/>
    </xf>
    <xf numFmtId="0" fontId="61" fillId="37" borderId="32" xfId="108" applyFont="1" applyFill="1" applyBorder="1" applyAlignment="1" applyProtection="1">
      <alignment horizontal="left" vertical="center"/>
      <protection locked="0"/>
    </xf>
    <xf numFmtId="0" fontId="88" fillId="0" borderId="18" xfId="108" applyFont="1" applyBorder="1" applyAlignment="1" applyProtection="1">
      <alignment horizontal="center" vertical="center"/>
      <protection locked="0"/>
    </xf>
    <xf numFmtId="0" fontId="114" fillId="0" borderId="0" xfId="112" applyFont="1" applyAlignment="1">
      <alignment horizontal="left" vertical="top" wrapText="1"/>
    </xf>
    <xf numFmtId="0" fontId="106" fillId="0" borderId="76" xfId="112" applyFont="1" applyBorder="1" applyAlignment="1">
      <alignment horizontal="justify" vertical="top" wrapText="1"/>
    </xf>
    <xf numFmtId="0" fontId="89" fillId="0" borderId="0" xfId="112" applyFont="1" applyBorder="1" applyAlignment="1">
      <alignment horizontal="justify" vertical="top" wrapText="1"/>
    </xf>
    <xf numFmtId="0" fontId="89" fillId="0" borderId="77" xfId="112" applyFont="1" applyBorder="1" applyAlignment="1">
      <alignment horizontal="justify" vertical="top" wrapText="1"/>
    </xf>
    <xf numFmtId="0" fontId="89" fillId="0" borderId="76" xfId="112" applyFont="1" applyBorder="1" applyAlignment="1">
      <alignment horizontal="justify" vertical="top" wrapText="1"/>
    </xf>
    <xf numFmtId="0" fontId="89" fillId="0" borderId="78" xfId="112" applyFont="1" applyBorder="1" applyAlignment="1">
      <alignment horizontal="justify" vertical="top" wrapText="1"/>
    </xf>
    <xf numFmtId="0" fontId="89" fillId="0" borderId="79" xfId="112" applyFont="1" applyBorder="1" applyAlignment="1">
      <alignment horizontal="justify" vertical="top" wrapText="1"/>
    </xf>
    <xf numFmtId="0" fontId="89" fillId="0" borderId="80" xfId="112" applyFont="1" applyBorder="1" applyAlignment="1">
      <alignment horizontal="justify" vertical="top" wrapText="1"/>
    </xf>
    <xf numFmtId="0" fontId="105" fillId="38" borderId="81" xfId="108" applyFont="1" applyFill="1" applyBorder="1" applyAlignment="1">
      <alignment horizontal="left" vertical="center" wrapText="1"/>
    </xf>
    <xf numFmtId="0" fontId="104" fillId="38" borderId="72" xfId="112" applyFont="1" applyFill="1" applyBorder="1" applyAlignment="1">
      <alignment horizontal="center" vertical="center" wrapText="1"/>
    </xf>
    <xf numFmtId="0" fontId="41" fillId="39" borderId="4" xfId="112" applyFont="1" applyFill="1" applyBorder="1" applyAlignment="1">
      <alignment horizontal="center" vertical="center" wrapText="1"/>
    </xf>
    <xf numFmtId="0" fontId="41" fillId="39" borderId="3" xfId="112" applyFont="1" applyFill="1" applyBorder="1" applyAlignment="1">
      <alignment horizontal="center" vertical="center" wrapText="1"/>
    </xf>
    <xf numFmtId="0" fontId="105" fillId="38" borderId="72" xfId="108" applyFont="1" applyFill="1" applyBorder="1" applyAlignment="1">
      <alignment horizontal="left" vertical="center"/>
    </xf>
    <xf numFmtId="0" fontId="56" fillId="0" borderId="72" xfId="108" applyFont="1" applyBorder="1" applyAlignment="1">
      <alignment horizontal="center" vertical="center"/>
    </xf>
    <xf numFmtId="0" fontId="105" fillId="38" borderId="72" xfId="112" applyFont="1" applyFill="1" applyBorder="1" applyAlignment="1">
      <alignment horizontal="left" vertical="center"/>
    </xf>
    <xf numFmtId="0" fontId="56" fillId="0" borderId="72" xfId="112" applyFont="1" applyBorder="1" applyAlignment="1">
      <alignment horizontal="center" vertical="center"/>
    </xf>
    <xf numFmtId="0" fontId="105" fillId="38" borderId="72" xfId="112" applyFont="1" applyFill="1" applyBorder="1" applyAlignment="1">
      <alignment horizontal="center" vertical="center" wrapText="1"/>
    </xf>
    <xf numFmtId="0" fontId="56" fillId="40" borderId="72" xfId="108" applyFont="1" applyFill="1" applyBorder="1" applyAlignment="1">
      <alignment horizontal="justify" vertical="top" wrapText="1"/>
    </xf>
    <xf numFmtId="0" fontId="105" fillId="38" borderId="72" xfId="112" applyFont="1" applyFill="1" applyBorder="1" applyAlignment="1">
      <alignment horizontal="center" vertical="center"/>
    </xf>
    <xf numFmtId="0" fontId="112" fillId="0" borderId="0" xfId="112" applyFont="1" applyAlignment="1">
      <alignment horizontal="justify" vertical="top" wrapText="1"/>
    </xf>
    <xf numFmtId="0" fontId="106" fillId="0" borderId="73" xfId="112" applyFont="1" applyBorder="1" applyAlignment="1">
      <alignment horizontal="justify" vertical="top" wrapText="1"/>
    </xf>
    <xf numFmtId="0" fontId="89" fillId="0" borderId="74" xfId="112" applyFont="1" applyBorder="1" applyAlignment="1">
      <alignment horizontal="justify" vertical="top" wrapText="1"/>
    </xf>
    <xf numFmtId="0" fontId="89" fillId="0" borderId="75" xfId="112" applyFont="1" applyBorder="1" applyAlignment="1">
      <alignment horizontal="justify" vertical="top" wrapText="1"/>
    </xf>
    <xf numFmtId="0" fontId="106" fillId="0" borderId="78" xfId="112" applyFont="1" applyBorder="1" applyAlignment="1">
      <alignment horizontal="justify" vertical="top" wrapText="1"/>
    </xf>
    <xf numFmtId="0" fontId="105" fillId="38" borderId="72" xfId="108" applyFont="1" applyFill="1" applyBorder="1" applyAlignment="1">
      <alignment horizontal="left" vertical="center" wrapText="1"/>
    </xf>
    <xf numFmtId="0" fontId="106" fillId="0" borderId="78" xfId="112" applyFont="1" applyBorder="1" applyAlignment="1">
      <alignment horizontal="left" vertical="top" wrapText="1"/>
    </xf>
    <xf numFmtId="0" fontId="106" fillId="0" borderId="79" xfId="112" applyFont="1" applyBorder="1" applyAlignment="1">
      <alignment horizontal="left" vertical="top" wrapText="1"/>
    </xf>
    <xf numFmtId="0" fontId="106" fillId="0" borderId="80" xfId="112" applyFont="1" applyBorder="1" applyAlignment="1">
      <alignment horizontal="left" vertical="top" wrapText="1"/>
    </xf>
    <xf numFmtId="0" fontId="56" fillId="40" borderId="72" xfId="108" applyFont="1" applyFill="1" applyBorder="1" applyAlignment="1">
      <alignment horizontal="center" vertical="top" wrapText="1"/>
    </xf>
    <xf numFmtId="0" fontId="106" fillId="0" borderId="73" xfId="112" applyFont="1" applyBorder="1" applyAlignment="1">
      <alignment horizontal="left" vertical="top" wrapText="1"/>
    </xf>
    <xf numFmtId="0" fontId="106" fillId="0" borderId="74" xfId="112" applyFont="1" applyBorder="1" applyAlignment="1">
      <alignment horizontal="left" vertical="top" wrapText="1"/>
    </xf>
    <xf numFmtId="0" fontId="106" fillId="0" borderId="75" xfId="112" applyFont="1" applyBorder="1" applyAlignment="1">
      <alignment horizontal="left" vertical="top" wrapText="1"/>
    </xf>
    <xf numFmtId="0" fontId="106" fillId="0" borderId="76" xfId="112" applyFont="1" applyBorder="1" applyAlignment="1">
      <alignment horizontal="left" vertical="top" wrapText="1"/>
    </xf>
    <xf numFmtId="0" fontId="106" fillId="0" borderId="0" xfId="112" applyFont="1" applyBorder="1" applyAlignment="1">
      <alignment horizontal="left" vertical="top" wrapText="1"/>
    </xf>
    <xf numFmtId="0" fontId="106" fillId="0" borderId="77" xfId="112" applyFont="1" applyBorder="1" applyAlignment="1">
      <alignment horizontal="left" vertical="top" wrapText="1"/>
    </xf>
    <xf numFmtId="0" fontId="89" fillId="0" borderId="72" xfId="112" applyFont="1" applyBorder="1" applyAlignment="1">
      <alignment horizontal="justify" vertical="top" wrapText="1"/>
    </xf>
    <xf numFmtId="0" fontId="89" fillId="0" borderId="72" xfId="112" applyFont="1" applyBorder="1" applyAlignment="1">
      <alignment horizontal="justify" vertical="top"/>
    </xf>
    <xf numFmtId="0" fontId="57" fillId="0" borderId="77" xfId="112" applyFont="1" applyBorder="1" applyAlignment="1">
      <alignment horizontal="justify" vertical="top" wrapText="1"/>
    </xf>
    <xf numFmtId="0" fontId="57" fillId="0" borderId="14" xfId="112" applyFont="1" applyBorder="1" applyAlignment="1">
      <alignment horizontal="justify" vertical="top"/>
    </xf>
    <xf numFmtId="0" fontId="57" fillId="0" borderId="76" xfId="112" applyFont="1" applyBorder="1" applyAlignment="1">
      <alignment horizontal="justify" vertical="top"/>
    </xf>
    <xf numFmtId="0" fontId="88" fillId="0" borderId="72" xfId="112" applyFont="1" applyBorder="1" applyAlignment="1">
      <alignment horizontal="justify" vertical="top" wrapText="1"/>
    </xf>
    <xf numFmtId="0" fontId="88" fillId="0" borderId="72" xfId="112" applyFont="1" applyBorder="1" applyAlignment="1">
      <alignment horizontal="justify" vertical="top"/>
    </xf>
    <xf numFmtId="0" fontId="88" fillId="0" borderId="77" xfId="112" applyFont="1" applyBorder="1" applyAlignment="1">
      <alignment horizontal="justify" vertical="top" wrapText="1"/>
    </xf>
    <xf numFmtId="0" fontId="88" fillId="0" borderId="14" xfId="112" applyFont="1" applyBorder="1" applyAlignment="1">
      <alignment horizontal="justify" vertical="top"/>
    </xf>
    <xf numFmtId="0" fontId="88" fillId="0" borderId="76" xfId="112" applyFont="1" applyBorder="1" applyAlignment="1">
      <alignment horizontal="justify" vertical="top"/>
    </xf>
    <xf numFmtId="0" fontId="34" fillId="0" borderId="0" xfId="112" applyFont="1" applyAlignment="1">
      <alignment horizontal="center"/>
    </xf>
    <xf numFmtId="0" fontId="106" fillId="0" borderId="72" xfId="112" applyFont="1" applyBorder="1" applyAlignment="1">
      <alignment horizontal="justify" vertical="top" wrapText="1"/>
    </xf>
    <xf numFmtId="0" fontId="106" fillId="0" borderId="72" xfId="112" applyFont="1" applyBorder="1" applyAlignment="1">
      <alignment horizontal="justify" vertical="top"/>
    </xf>
    <xf numFmtId="0" fontId="114" fillId="0" borderId="0" xfId="112" applyFont="1" applyAlignment="1">
      <alignment horizontal="justify" vertical="top" wrapText="1"/>
    </xf>
    <xf numFmtId="0" fontId="106" fillId="0" borderId="74" xfId="112" applyFont="1" applyBorder="1" applyAlignment="1">
      <alignment horizontal="justify" vertical="top" wrapText="1"/>
    </xf>
    <xf numFmtId="0" fontId="106" fillId="0" borderId="75" xfId="112" applyFont="1" applyBorder="1" applyAlignment="1">
      <alignment horizontal="justify" vertical="top" wrapText="1"/>
    </xf>
    <xf numFmtId="0" fontId="106" fillId="0" borderId="0" xfId="112" applyFont="1" applyBorder="1" applyAlignment="1">
      <alignment horizontal="justify" vertical="top" wrapText="1"/>
    </xf>
    <xf numFmtId="0" fontId="106" fillId="0" borderId="77" xfId="112" applyFont="1" applyBorder="1" applyAlignment="1">
      <alignment horizontal="justify" vertical="top" wrapText="1"/>
    </xf>
    <xf numFmtId="0" fontId="106" fillId="0" borderId="79" xfId="112" applyFont="1" applyBorder="1" applyAlignment="1">
      <alignment horizontal="justify" vertical="top" wrapText="1"/>
    </xf>
    <xf numFmtId="0" fontId="106" fillId="0" borderId="80" xfId="112" applyFont="1" applyBorder="1" applyAlignment="1">
      <alignment horizontal="justify" vertical="top" wrapText="1"/>
    </xf>
    <xf numFmtId="0" fontId="107" fillId="0" borderId="72" xfId="112" applyFont="1" applyBorder="1" applyAlignment="1">
      <alignment horizontal="justify" vertical="top" wrapText="1"/>
    </xf>
    <xf numFmtId="0" fontId="103" fillId="0" borderId="54" xfId="0" applyFont="1" applyBorder="1" applyAlignment="1">
      <alignment horizontal="justify" vertical="top" wrapText="1"/>
    </xf>
    <xf numFmtId="0" fontId="103" fillId="0" borderId="0" xfId="0" applyFont="1" applyAlignment="1">
      <alignment horizontal="justify" vertical="top" wrapText="1"/>
    </xf>
    <xf numFmtId="0" fontId="61" fillId="37" borderId="16" xfId="0" applyFont="1" applyFill="1" applyBorder="1" applyAlignment="1">
      <alignment horizontal="left" vertical="center"/>
    </xf>
    <xf numFmtId="0" fontId="61" fillId="37" borderId="21" xfId="0" applyFont="1" applyFill="1" applyBorder="1" applyAlignment="1">
      <alignment horizontal="left" vertical="center"/>
    </xf>
    <xf numFmtId="0" fontId="56" fillId="0" borderId="18" xfId="0" applyFont="1" applyBorder="1" applyAlignment="1">
      <alignment horizontal="center" vertical="center"/>
    </xf>
    <xf numFmtId="0" fontId="61" fillId="37" borderId="16" xfId="0" applyFont="1" applyFill="1" applyBorder="1" applyAlignment="1">
      <alignment horizontal="center" vertical="center" wrapText="1"/>
    </xf>
    <xf numFmtId="0" fontId="61" fillId="37" borderId="25" xfId="0" applyFont="1" applyFill="1" applyBorder="1" applyAlignment="1">
      <alignment horizontal="center" vertical="center" wrapText="1"/>
    </xf>
    <xf numFmtId="0" fontId="76" fillId="37" borderId="16" xfId="0" applyFont="1" applyFill="1" applyBorder="1" applyAlignment="1">
      <alignment horizontal="center" vertical="center" wrapText="1"/>
    </xf>
    <xf numFmtId="0" fontId="41" fillId="0" borderId="0" xfId="0" applyFont="1" applyBorder="1" applyAlignment="1">
      <alignment horizontal="center" vertical="center" wrapText="1"/>
    </xf>
    <xf numFmtId="165" fontId="61" fillId="37" borderId="69" xfId="120" applyNumberFormat="1" applyFont="1" applyFill="1" applyBorder="1" applyAlignment="1">
      <alignment horizontal="center" vertical="center" wrapText="1"/>
    </xf>
    <xf numFmtId="165" fontId="61" fillId="37" borderId="71" xfId="120" applyNumberFormat="1" applyFont="1" applyFill="1" applyBorder="1" applyAlignment="1">
      <alignment horizontal="center" vertical="center" wrapText="1"/>
    </xf>
    <xf numFmtId="165" fontId="61" fillId="37" borderId="63" xfId="120" applyNumberFormat="1" applyFont="1" applyFill="1" applyBorder="1" applyAlignment="1">
      <alignment horizontal="center" vertical="center" wrapText="1"/>
    </xf>
    <xf numFmtId="4" fontId="89" fillId="0" borderId="26" xfId="0" applyNumberFormat="1" applyFont="1" applyBorder="1" applyAlignment="1">
      <alignment horizontal="center" vertical="center"/>
    </xf>
    <xf numFmtId="4" fontId="89" fillId="0" borderId="29" xfId="0" applyNumberFormat="1" applyFont="1" applyBorder="1" applyAlignment="1">
      <alignment horizontal="center" vertical="center"/>
    </xf>
    <xf numFmtId="4" fontId="89" fillId="0" borderId="19" xfId="0" applyNumberFormat="1" applyFont="1" applyBorder="1" applyAlignment="1">
      <alignment horizontal="center" vertical="center"/>
    </xf>
    <xf numFmtId="4" fontId="89" fillId="0" borderId="18" xfId="0" applyNumberFormat="1" applyFont="1" applyBorder="1" applyAlignment="1">
      <alignment horizontal="center" vertical="center"/>
    </xf>
    <xf numFmtId="0" fontId="88" fillId="0" borderId="18" xfId="0" applyFont="1" applyBorder="1" applyAlignment="1">
      <alignment horizontal="center" vertical="center" wrapText="1"/>
    </xf>
    <xf numFmtId="0" fontId="61" fillId="37" borderId="40" xfId="0" applyFont="1" applyFill="1" applyBorder="1" applyAlignment="1">
      <alignment horizontal="center" vertical="center" wrapText="1"/>
    </xf>
    <xf numFmtId="0" fontId="61" fillId="37" borderId="40" xfId="0" applyFont="1" applyFill="1" applyBorder="1" applyAlignment="1">
      <alignment horizontal="center" vertical="center"/>
    </xf>
    <xf numFmtId="0" fontId="61" fillId="37" borderId="21" xfId="0" applyFont="1" applyFill="1" applyBorder="1" applyAlignment="1">
      <alignment horizontal="left" vertical="top"/>
    </xf>
    <xf numFmtId="0" fontId="61" fillId="37" borderId="22" xfId="0" applyFont="1" applyFill="1" applyBorder="1" applyAlignment="1">
      <alignment horizontal="left" vertical="top"/>
    </xf>
    <xf numFmtId="0" fontId="61" fillId="37" borderId="67" xfId="0" applyFont="1" applyFill="1" applyBorder="1" applyAlignment="1">
      <alignment horizontal="left" vertical="top"/>
    </xf>
    <xf numFmtId="0" fontId="61" fillId="37" borderId="22" xfId="0" applyFont="1" applyFill="1" applyBorder="1" applyAlignment="1">
      <alignment horizontal="left" vertical="center"/>
    </xf>
    <xf numFmtId="0" fontId="61" fillId="37" borderId="67" xfId="0" applyFont="1" applyFill="1" applyBorder="1" applyAlignment="1">
      <alignment horizontal="left" vertical="center"/>
    </xf>
    <xf numFmtId="0" fontId="88" fillId="34" borderId="58" xfId="0" applyFont="1" applyFill="1" applyBorder="1" applyAlignment="1">
      <alignment horizontal="center" vertical="center"/>
    </xf>
    <xf numFmtId="4" fontId="89" fillId="0" borderId="30" xfId="0" applyNumberFormat="1" applyFont="1" applyBorder="1" applyAlignment="1">
      <alignment horizontal="center" vertical="center"/>
    </xf>
    <xf numFmtId="4" fontId="89" fillId="0" borderId="18" xfId="0" applyNumberFormat="1" applyFont="1" applyFill="1" applyBorder="1" applyAlignment="1" applyProtection="1">
      <alignment horizontal="center" vertical="center"/>
      <protection locked="0"/>
    </xf>
    <xf numFmtId="4" fontId="89" fillId="0" borderId="18" xfId="0" applyNumberFormat="1" applyFont="1" applyFill="1" applyBorder="1" applyAlignment="1">
      <alignment horizontal="center" vertical="center"/>
    </xf>
    <xf numFmtId="0" fontId="61" fillId="37" borderId="34" xfId="0" applyFont="1" applyFill="1" applyBorder="1" applyAlignment="1">
      <alignment horizontal="center" vertical="center" wrapText="1"/>
    </xf>
    <xf numFmtId="0" fontId="61" fillId="37" borderId="27" xfId="0" applyFont="1" applyFill="1" applyBorder="1" applyAlignment="1">
      <alignment horizontal="center" vertical="center" wrapText="1"/>
    </xf>
    <xf numFmtId="0" fontId="88" fillId="0" borderId="19" xfId="0" applyFont="1" applyBorder="1" applyAlignment="1">
      <alignment horizontal="center" vertical="center" wrapText="1"/>
    </xf>
    <xf numFmtId="4" fontId="89" fillId="0" borderId="19" xfId="0" applyNumberFormat="1" applyFont="1" applyFill="1" applyBorder="1" applyAlignment="1">
      <alignment horizontal="center" vertical="center"/>
    </xf>
    <xf numFmtId="0" fontId="88" fillId="0" borderId="26" xfId="0" applyFont="1" applyBorder="1" applyAlignment="1">
      <alignment horizontal="center" vertical="center"/>
    </xf>
    <xf numFmtId="0" fontId="88" fillId="34" borderId="58" xfId="0" applyFont="1" applyFill="1" applyBorder="1" applyAlignment="1">
      <alignment horizontal="center" vertical="top"/>
    </xf>
    <xf numFmtId="0" fontId="88" fillId="34" borderId="18" xfId="0" applyFont="1" applyFill="1" applyBorder="1" applyAlignment="1">
      <alignment horizontal="center" vertical="center"/>
    </xf>
    <xf numFmtId="0" fontId="88" fillId="0" borderId="18" xfId="0" applyFont="1" applyFill="1" applyBorder="1" applyAlignment="1">
      <alignment horizontal="center" vertical="center"/>
    </xf>
    <xf numFmtId="0" fontId="61" fillId="37" borderId="33" xfId="0" applyFont="1" applyFill="1" applyBorder="1" applyAlignment="1">
      <alignment horizontal="center" vertical="center"/>
    </xf>
    <xf numFmtId="0" fontId="61" fillId="37" borderId="69" xfId="0" applyFont="1" applyFill="1" applyBorder="1" applyAlignment="1">
      <alignment horizontal="left" vertical="center" wrapText="1"/>
    </xf>
    <xf numFmtId="0" fontId="61" fillId="37" borderId="63" xfId="0" applyFont="1" applyFill="1" applyBorder="1" applyAlignment="1">
      <alignment horizontal="left" vertical="center" wrapText="1"/>
    </xf>
    <xf numFmtId="0" fontId="61" fillId="37" borderId="31" xfId="0" applyFont="1" applyFill="1" applyBorder="1" applyAlignment="1">
      <alignment horizontal="center" vertical="center" wrapText="1"/>
    </xf>
    <xf numFmtId="0" fontId="35" fillId="0" borderId="0" xfId="0" applyFont="1" applyBorder="1" applyAlignment="1">
      <alignment horizontal="center" vertical="center"/>
    </xf>
    <xf numFmtId="0" fontId="61" fillId="37" borderId="44" xfId="0" applyFont="1" applyFill="1" applyBorder="1" applyAlignment="1">
      <alignment horizontal="left" vertical="center"/>
    </xf>
    <xf numFmtId="0" fontId="61" fillId="37" borderId="45" xfId="0" applyFont="1" applyFill="1" applyBorder="1" applyAlignment="1">
      <alignment horizontal="left" vertical="center"/>
    </xf>
    <xf numFmtId="0" fontId="61" fillId="37" borderId="46" xfId="0" applyFont="1" applyFill="1" applyBorder="1" applyAlignment="1">
      <alignment horizontal="left" vertical="center"/>
    </xf>
    <xf numFmtId="0" fontId="61" fillId="37" borderId="41" xfId="0" applyFont="1" applyFill="1" applyBorder="1" applyAlignment="1">
      <alignment vertical="center"/>
    </xf>
    <xf numFmtId="0" fontId="61" fillId="37" borderId="42" xfId="0" applyFont="1" applyFill="1" applyBorder="1" applyAlignment="1">
      <alignment vertical="center"/>
    </xf>
    <xf numFmtId="0" fontId="61" fillId="37" borderId="43" xfId="0" applyFont="1" applyFill="1" applyBorder="1" applyAlignment="1">
      <alignment vertical="center"/>
    </xf>
    <xf numFmtId="0" fontId="61" fillId="37" borderId="33" xfId="0" applyFont="1" applyFill="1" applyBorder="1" applyAlignment="1">
      <alignment horizontal="center" vertical="center" wrapText="1"/>
    </xf>
    <xf numFmtId="0" fontId="61" fillId="37" borderId="35" xfId="0" applyFont="1" applyFill="1" applyBorder="1" applyAlignment="1">
      <alignment horizontal="center" vertical="center" wrapText="1"/>
    </xf>
    <xf numFmtId="0" fontId="61" fillId="37" borderId="32" xfId="0" applyFont="1" applyFill="1" applyBorder="1" applyAlignment="1">
      <alignment horizontal="center" vertical="center" wrapText="1"/>
    </xf>
    <xf numFmtId="0" fontId="61" fillId="37" borderId="34" xfId="6" applyFont="1" applyFill="1" applyBorder="1" applyAlignment="1">
      <alignment horizontal="center" vertical="center" wrapText="1"/>
    </xf>
    <xf numFmtId="0" fontId="61" fillId="37" borderId="40" xfId="6" applyFont="1" applyFill="1" applyBorder="1" applyAlignment="1">
      <alignment horizontal="center" vertical="center" wrapText="1"/>
    </xf>
    <xf numFmtId="0" fontId="61" fillId="37" borderId="35" xfId="6" applyFont="1" applyFill="1" applyBorder="1" applyAlignment="1">
      <alignment horizontal="center" vertical="center" wrapText="1"/>
    </xf>
    <xf numFmtId="0" fontId="70" fillId="37" borderId="36" xfId="6" applyFont="1" applyFill="1" applyBorder="1" applyAlignment="1">
      <alignment horizontal="center" vertical="center" wrapText="1"/>
    </xf>
    <xf numFmtId="0" fontId="70" fillId="37" borderId="37" xfId="6" applyFont="1" applyFill="1" applyBorder="1" applyAlignment="1">
      <alignment horizontal="center" vertical="center" wrapText="1"/>
    </xf>
    <xf numFmtId="0" fontId="70" fillId="37" borderId="38" xfId="6" applyFont="1" applyFill="1" applyBorder="1" applyAlignment="1">
      <alignment horizontal="center" vertical="center" wrapText="1"/>
    </xf>
    <xf numFmtId="0" fontId="88" fillId="0" borderId="18" xfId="6" applyFont="1" applyBorder="1" applyAlignment="1">
      <alignment horizontal="justify" vertical="center" wrapText="1"/>
    </xf>
    <xf numFmtId="0" fontId="89" fillId="0" borderId="18" xfId="6" applyFont="1" applyBorder="1"/>
    <xf numFmtId="0" fontId="76" fillId="37" borderId="36" xfId="6" applyFont="1" applyFill="1" applyBorder="1" applyAlignment="1">
      <alignment horizontal="center" vertical="center" wrapText="1"/>
    </xf>
    <xf numFmtId="0" fontId="76" fillId="37" borderId="37" xfId="6" applyFont="1" applyFill="1" applyBorder="1" applyAlignment="1">
      <alignment horizontal="center" vertical="center" wrapText="1"/>
    </xf>
    <xf numFmtId="0" fontId="76" fillId="37" borderId="38" xfId="6" applyFont="1" applyFill="1" applyBorder="1" applyAlignment="1">
      <alignment horizontal="center" vertical="center" wrapText="1"/>
    </xf>
    <xf numFmtId="0" fontId="61" fillId="37" borderId="36" xfId="6" applyFont="1" applyFill="1" applyBorder="1" applyAlignment="1">
      <alignment horizontal="center" vertical="center" wrapText="1"/>
    </xf>
    <xf numFmtId="0" fontId="61" fillId="37" borderId="37" xfId="6" applyFont="1" applyFill="1" applyBorder="1" applyAlignment="1">
      <alignment horizontal="center" vertical="center" wrapText="1"/>
    </xf>
    <xf numFmtId="0" fontId="61" fillId="37" borderId="38" xfId="6" applyFont="1" applyFill="1" applyBorder="1" applyAlignment="1">
      <alignment horizontal="center" vertical="center" wrapText="1"/>
    </xf>
    <xf numFmtId="0" fontId="89" fillId="0" borderId="18" xfId="6" applyFont="1" applyBorder="1" applyAlignment="1">
      <alignment horizontal="justify" vertical="center" wrapText="1"/>
    </xf>
    <xf numFmtId="0" fontId="39" fillId="0" borderId="0" xfId="6" applyFont="1" applyBorder="1" applyAlignment="1">
      <alignment horizontal="center"/>
    </xf>
    <xf numFmtId="0" fontId="57" fillId="0" borderId="18" xfId="7" applyFont="1" applyBorder="1" applyAlignment="1">
      <alignment horizontal="justify" vertical="top"/>
    </xf>
    <xf numFmtId="0" fontId="61" fillId="37" borderId="16" xfId="7" applyFont="1" applyFill="1" applyBorder="1" applyAlignment="1">
      <alignment horizontal="center" vertical="center" wrapText="1"/>
    </xf>
    <xf numFmtId="0" fontId="61" fillId="37" borderId="25" xfId="7" applyFont="1" applyFill="1" applyBorder="1" applyAlignment="1">
      <alignment horizontal="center" vertical="center" wrapText="1"/>
    </xf>
    <xf numFmtId="0" fontId="61" fillId="37" borderId="14" xfId="0" applyFont="1" applyFill="1" applyBorder="1" applyAlignment="1">
      <alignment horizontal="left" vertical="center" wrapText="1"/>
    </xf>
    <xf numFmtId="0" fontId="61" fillId="37" borderId="16" xfId="108" applyFont="1" applyFill="1" applyBorder="1" applyAlignment="1" applyProtection="1">
      <alignment horizontal="center" vertical="center" wrapText="1"/>
      <protection locked="0"/>
    </xf>
    <xf numFmtId="0" fontId="76" fillId="37" borderId="16" xfId="7" applyFont="1" applyFill="1" applyBorder="1" applyAlignment="1">
      <alignment horizontal="center" vertical="center" wrapText="1"/>
    </xf>
    <xf numFmtId="0" fontId="61" fillId="37" borderId="16" xfId="7" applyFont="1" applyFill="1" applyBorder="1" applyAlignment="1">
      <alignment horizontal="left" vertical="center"/>
    </xf>
    <xf numFmtId="0" fontId="61" fillId="37" borderId="21" xfId="7" applyFont="1" applyFill="1" applyBorder="1" applyAlignment="1">
      <alignment horizontal="left" vertical="center"/>
    </xf>
    <xf numFmtId="0" fontId="88" fillId="0" borderId="18" xfId="7" applyFont="1" applyBorder="1" applyAlignment="1">
      <alignment horizontal="center" vertical="center"/>
    </xf>
    <xf numFmtId="0" fontId="40" fillId="0" borderId="0" xfId="7" applyFont="1" applyBorder="1" applyAlignment="1">
      <alignment horizontal="center"/>
    </xf>
    <xf numFmtId="0" fontId="61" fillId="37" borderId="64" xfId="106" applyFont="1" applyFill="1" applyBorder="1" applyAlignment="1">
      <alignment horizontal="center" vertical="center"/>
    </xf>
    <xf numFmtId="0" fontId="61" fillId="37" borderId="65" xfId="106" applyFont="1" applyFill="1" applyBorder="1" applyAlignment="1">
      <alignment horizontal="center" vertical="center"/>
    </xf>
    <xf numFmtId="0" fontId="61" fillId="37" borderId="66" xfId="106" applyFont="1" applyFill="1" applyBorder="1" applyAlignment="1">
      <alignment horizontal="center" vertical="center"/>
    </xf>
    <xf numFmtId="0" fontId="61" fillId="37" borderId="44" xfId="106" applyFont="1" applyFill="1" applyBorder="1" applyAlignment="1">
      <alignment horizontal="center" vertical="center"/>
    </xf>
    <xf numFmtId="0" fontId="61" fillId="37" borderId="45" xfId="106" applyFont="1" applyFill="1" applyBorder="1" applyAlignment="1">
      <alignment horizontal="center" vertical="center"/>
    </xf>
    <xf numFmtId="0" fontId="61" fillId="37" borderId="62" xfId="106" applyFont="1" applyFill="1" applyBorder="1" applyAlignment="1">
      <alignment horizontal="center" vertical="center"/>
    </xf>
    <xf numFmtId="0" fontId="61" fillId="37" borderId="53" xfId="105" applyFont="1" applyFill="1" applyBorder="1" applyAlignment="1">
      <alignment horizontal="center" vertical="center"/>
    </xf>
    <xf numFmtId="0" fontId="61" fillId="37" borderId="54" xfId="105" applyFont="1" applyFill="1" applyBorder="1" applyAlignment="1">
      <alignment horizontal="center" vertical="center"/>
    </xf>
    <xf numFmtId="0" fontId="61" fillId="37" borderId="51" xfId="105" applyFont="1" applyFill="1" applyBorder="1" applyAlignment="1">
      <alignment horizontal="center" vertical="center"/>
    </xf>
    <xf numFmtId="0" fontId="61" fillId="37" borderId="55" xfId="105" applyFont="1" applyFill="1" applyBorder="1" applyAlignment="1">
      <alignment horizontal="center" vertical="center"/>
    </xf>
    <xf numFmtId="0" fontId="61" fillId="37" borderId="0" xfId="105" applyFont="1" applyFill="1" applyBorder="1" applyAlignment="1">
      <alignment horizontal="center" vertical="center"/>
    </xf>
    <xf numFmtId="0" fontId="61" fillId="37" borderId="39" xfId="105" applyFont="1" applyFill="1" applyBorder="1" applyAlignment="1">
      <alignment horizontal="center" vertical="center"/>
    </xf>
    <xf numFmtId="0" fontId="61" fillId="37" borderId="56" xfId="105" applyFont="1" applyFill="1" applyBorder="1" applyAlignment="1">
      <alignment horizontal="center" vertical="center"/>
    </xf>
    <xf numFmtId="0" fontId="61" fillId="37" borderId="24" xfId="105" applyFont="1" applyFill="1" applyBorder="1" applyAlignment="1">
      <alignment horizontal="center" vertical="center"/>
    </xf>
    <xf numFmtId="0" fontId="61" fillId="37" borderId="52" xfId="105" applyFont="1" applyFill="1" applyBorder="1" applyAlignment="1">
      <alignment horizontal="center" vertical="center"/>
    </xf>
  </cellXfs>
  <cellStyles count="121">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xfId="118" builtinId="45"/>
    <cellStyle name="Énfasis5 2" xfId="48"/>
    <cellStyle name="Énfasis6 2" xfId="49"/>
    <cellStyle name="Entrada 2" xfId="50"/>
    <cellStyle name="Euro" xfId="51"/>
    <cellStyle name="Excel Built-in Normal" xfId="52"/>
    <cellStyle name="Incorrecto 2" xfId="53"/>
    <cellStyle name="Millares" xfId="120"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9"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2"/>
      <tableStyleElement type="headerRow" dxfId="11"/>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8.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6.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28</xdr:row>
      <xdr:rowOff>0</xdr:rowOff>
    </xdr:from>
    <xdr:to>
      <xdr:col>38</xdr:col>
      <xdr:colOff>258971</xdr:colOff>
      <xdr:row>83</xdr:row>
      <xdr:rowOff>134857</xdr:rowOff>
    </xdr:to>
    <xdr:pic>
      <xdr:nvPicPr>
        <xdr:cNvPr id="2" name="Imagen 1">
          <a:extLst>
            <a:ext uri="{FF2B5EF4-FFF2-40B4-BE49-F238E27FC236}">
              <a16:creationId xmlns:a16="http://schemas.microsoft.com/office/drawing/2014/main" id="{FF4DA45C-2563-4FA9-8762-8A0FA04AE100}"/>
            </a:ext>
          </a:extLst>
        </xdr:cNvPr>
        <xdr:cNvPicPr>
          <a:picLocks noChangeAspect="1"/>
        </xdr:cNvPicPr>
      </xdr:nvPicPr>
      <xdr:blipFill>
        <a:blip xmlns:r="http://schemas.openxmlformats.org/officeDocument/2006/relationships" r:embed="rId1"/>
        <a:stretch>
          <a:fillRect/>
        </a:stretch>
      </xdr:blipFill>
      <xdr:spPr>
        <a:xfrm>
          <a:off x="17264743" y="5715000"/>
          <a:ext cx="18285714" cy="9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7030A0"/>
    <pageSetUpPr fitToPage="1"/>
  </sheetPr>
  <dimension ref="A1:S30"/>
  <sheetViews>
    <sheetView showGridLines="0" view="pageBreakPreview" zoomScale="85" zoomScaleNormal="106" zoomScaleSheetLayoutView="85" workbookViewId="0">
      <selection activeCell="M27" sqref="M27:P27"/>
    </sheetView>
  </sheetViews>
  <sheetFormatPr baseColWidth="10" defaultColWidth="11.42578125" defaultRowHeight="12.75"/>
  <cols>
    <col min="1" max="2" width="0.85546875" style="87" customWidth="1"/>
    <col min="3" max="3" width="12.7109375" style="87" customWidth="1"/>
    <col min="4" max="8" width="11.42578125" style="87"/>
    <col min="9" max="9" width="19.28515625" style="87" customWidth="1"/>
    <col min="10" max="10" width="4.28515625" style="87" customWidth="1"/>
    <col min="11" max="11" width="8.28515625" style="87" customWidth="1"/>
    <col min="12" max="12" width="12.7109375" style="87" customWidth="1"/>
    <col min="13" max="16384" width="11.42578125" style="87"/>
  </cols>
  <sheetData>
    <row r="1" spans="1:19" ht="14.45" customHeight="1">
      <c r="A1" s="107"/>
      <c r="B1" s="107"/>
      <c r="C1" s="107"/>
      <c r="D1" s="107"/>
      <c r="E1" s="107"/>
      <c r="F1" s="107"/>
      <c r="G1" s="107"/>
      <c r="H1" s="107"/>
      <c r="I1" s="107"/>
      <c r="J1" s="107"/>
      <c r="K1" s="107"/>
      <c r="L1" s="107"/>
      <c r="M1" s="107"/>
      <c r="N1" s="107"/>
      <c r="O1" s="107"/>
      <c r="P1" s="107"/>
      <c r="Q1" s="107"/>
      <c r="R1" s="107"/>
      <c r="S1" s="107"/>
    </row>
    <row r="2" spans="1:19" ht="35.25">
      <c r="A2" s="426" t="s">
        <v>37</v>
      </c>
      <c r="B2" s="426"/>
      <c r="C2" s="426"/>
      <c r="D2" s="426"/>
      <c r="E2" s="426"/>
      <c r="F2" s="426"/>
      <c r="G2" s="426"/>
      <c r="H2" s="426"/>
      <c r="I2" s="426"/>
      <c r="J2" s="426"/>
      <c r="K2" s="426"/>
      <c r="L2" s="426"/>
      <c r="M2" s="426"/>
      <c r="N2" s="426"/>
      <c r="O2" s="426"/>
      <c r="P2" s="426"/>
      <c r="Q2" s="426"/>
      <c r="R2" s="426"/>
      <c r="S2" s="426"/>
    </row>
    <row r="3" spans="1:19">
      <c r="A3" s="108"/>
      <c r="B3" s="108"/>
      <c r="C3" s="108"/>
      <c r="D3" s="108"/>
      <c r="E3" s="108"/>
      <c r="F3" s="108"/>
      <c r="G3" s="108"/>
      <c r="H3" s="108"/>
      <c r="I3" s="108"/>
      <c r="J3" s="108"/>
      <c r="K3" s="108"/>
      <c r="L3" s="108"/>
      <c r="M3" s="108"/>
      <c r="N3" s="108"/>
      <c r="O3" s="108"/>
      <c r="P3" s="108"/>
      <c r="Q3" s="108"/>
      <c r="R3" s="107"/>
      <c r="S3" s="107"/>
    </row>
    <row r="4" spans="1:19">
      <c r="A4" s="108"/>
      <c r="B4" s="108"/>
      <c r="C4" s="108"/>
      <c r="D4" s="108"/>
      <c r="E4" s="108"/>
      <c r="F4" s="108"/>
      <c r="G4" s="108"/>
      <c r="H4" s="108"/>
      <c r="I4" s="108"/>
      <c r="J4" s="108"/>
      <c r="K4" s="108"/>
      <c r="L4" s="108"/>
      <c r="M4" s="108"/>
      <c r="N4" s="108"/>
      <c r="O4" s="108"/>
      <c r="P4" s="108"/>
      <c r="Q4" s="108"/>
      <c r="R4" s="107"/>
      <c r="S4" s="107"/>
    </row>
    <row r="5" spans="1:19">
      <c r="A5" s="108"/>
      <c r="B5" s="108"/>
      <c r="C5" s="108"/>
      <c r="D5" s="108"/>
      <c r="E5" s="108"/>
      <c r="F5" s="108"/>
      <c r="G5" s="108"/>
      <c r="H5" s="108"/>
      <c r="I5" s="108"/>
      <c r="J5" s="108"/>
      <c r="K5" s="108"/>
      <c r="L5" s="108"/>
      <c r="M5" s="108"/>
      <c r="N5" s="108"/>
      <c r="O5" s="108"/>
      <c r="P5" s="108"/>
      <c r="Q5" s="108"/>
      <c r="R5" s="107"/>
      <c r="S5" s="107"/>
    </row>
    <row r="6" spans="1:19">
      <c r="A6" s="108"/>
      <c r="B6" s="108"/>
      <c r="C6" s="108"/>
      <c r="D6" s="108"/>
      <c r="E6" s="108"/>
      <c r="F6" s="108"/>
      <c r="G6" s="108"/>
      <c r="H6" s="108"/>
      <c r="I6" s="108"/>
      <c r="J6" s="108"/>
      <c r="K6" s="108"/>
      <c r="L6" s="108"/>
      <c r="M6" s="108"/>
      <c r="N6" s="108"/>
      <c r="O6" s="108"/>
      <c r="P6" s="108"/>
      <c r="Q6" s="108"/>
      <c r="R6" s="107"/>
      <c r="S6" s="107"/>
    </row>
    <row r="7" spans="1:19">
      <c r="A7" s="108"/>
      <c r="B7" s="108"/>
      <c r="C7" s="108"/>
      <c r="D7" s="108"/>
      <c r="E7" s="108"/>
      <c r="F7" s="108"/>
      <c r="G7" s="108"/>
      <c r="H7" s="108"/>
      <c r="I7" s="108"/>
      <c r="J7" s="108"/>
      <c r="K7" s="108"/>
      <c r="L7" s="108"/>
      <c r="M7" s="108"/>
      <c r="N7" s="108"/>
      <c r="O7" s="108"/>
      <c r="P7" s="108"/>
      <c r="Q7" s="108"/>
      <c r="R7" s="107"/>
      <c r="S7" s="107"/>
    </row>
    <row r="8" spans="1:19">
      <c r="A8" s="108"/>
      <c r="B8" s="108"/>
      <c r="C8" s="108"/>
      <c r="D8" s="108"/>
      <c r="E8" s="108"/>
      <c r="F8" s="108"/>
      <c r="G8" s="108"/>
      <c r="H8" s="108"/>
      <c r="I8" s="108"/>
      <c r="J8" s="108"/>
      <c r="K8" s="108"/>
      <c r="L8" s="108"/>
      <c r="M8" s="108"/>
      <c r="N8" s="108"/>
      <c r="O8" s="108"/>
      <c r="P8" s="108"/>
      <c r="Q8" s="108"/>
      <c r="R8" s="107"/>
      <c r="S8" s="107"/>
    </row>
    <row r="9" spans="1:19">
      <c r="A9" s="108"/>
      <c r="B9" s="108"/>
      <c r="C9" s="108"/>
      <c r="D9" s="108"/>
      <c r="E9" s="108"/>
      <c r="F9" s="108"/>
      <c r="G9" s="108"/>
      <c r="H9" s="108"/>
      <c r="I9" s="108"/>
      <c r="J9" s="108"/>
      <c r="K9" s="108"/>
      <c r="L9" s="108"/>
      <c r="M9" s="108"/>
      <c r="N9" s="108"/>
      <c r="O9" s="108"/>
      <c r="P9" s="108"/>
      <c r="Q9" s="108"/>
      <c r="R9" s="107"/>
      <c r="S9" s="107"/>
    </row>
    <row r="10" spans="1:19" ht="111.75" customHeight="1">
      <c r="A10" s="425" t="s">
        <v>2533</v>
      </c>
      <c r="B10" s="425"/>
      <c r="C10" s="425"/>
      <c r="D10" s="425"/>
      <c r="E10" s="425"/>
      <c r="F10" s="425"/>
      <c r="G10" s="425"/>
      <c r="H10" s="425"/>
      <c r="I10" s="425"/>
      <c r="J10" s="425"/>
      <c r="K10" s="425"/>
      <c r="L10" s="425"/>
      <c r="M10" s="425"/>
      <c r="N10" s="425"/>
      <c r="O10" s="425"/>
      <c r="P10" s="425"/>
      <c r="Q10" s="425"/>
      <c r="R10" s="425"/>
      <c r="S10" s="425"/>
    </row>
    <row r="11" spans="1:19" ht="48.6" customHeight="1">
      <c r="A11" s="109"/>
      <c r="B11" s="109"/>
      <c r="C11" s="109"/>
      <c r="D11" s="109"/>
      <c r="E11" s="109"/>
      <c r="F11" s="109"/>
      <c r="G11" s="109"/>
      <c r="H11" s="109"/>
      <c r="I11" s="109"/>
      <c r="J11" s="109"/>
      <c r="K11" s="109"/>
      <c r="L11" s="109"/>
      <c r="M11" s="109"/>
      <c r="N11" s="109"/>
      <c r="O11" s="109"/>
      <c r="P11" s="109"/>
      <c r="Q11" s="109"/>
      <c r="R11" s="109"/>
      <c r="S11" s="109"/>
    </row>
    <row r="12" spans="1:19" ht="32.25" customHeight="1">
      <c r="A12" s="109"/>
      <c r="B12" s="109"/>
      <c r="C12" s="109"/>
      <c r="D12" s="109"/>
      <c r="E12" s="109"/>
      <c r="F12" s="109"/>
      <c r="G12" s="109"/>
      <c r="H12" s="109"/>
      <c r="I12" s="109"/>
      <c r="J12" s="109"/>
      <c r="K12" s="109"/>
      <c r="L12" s="109"/>
      <c r="M12" s="109"/>
      <c r="N12" s="109"/>
      <c r="O12" s="109"/>
      <c r="P12" s="109"/>
      <c r="Q12" s="109"/>
      <c r="R12" s="109"/>
      <c r="S12" s="109"/>
    </row>
    <row r="13" spans="1:19" ht="35.25">
      <c r="A13" s="427"/>
      <c r="B13" s="427"/>
      <c r="C13" s="427"/>
      <c r="D13" s="427"/>
      <c r="E13" s="427"/>
      <c r="F13" s="427"/>
      <c r="G13" s="427"/>
      <c r="H13" s="427"/>
      <c r="I13" s="427"/>
      <c r="J13" s="427"/>
      <c r="K13" s="427"/>
      <c r="L13" s="427"/>
      <c r="M13" s="427"/>
      <c r="N13" s="427"/>
      <c r="O13" s="427"/>
      <c r="P13" s="427"/>
      <c r="Q13" s="427"/>
      <c r="R13" s="427"/>
      <c r="S13" s="427"/>
    </row>
    <row r="14" spans="1:19" ht="35.25">
      <c r="A14" s="110"/>
      <c r="B14" s="110"/>
      <c r="C14" s="110"/>
      <c r="D14" s="110"/>
      <c r="E14" s="110"/>
      <c r="F14" s="110"/>
      <c r="G14" s="110"/>
      <c r="H14" s="110"/>
      <c r="I14" s="110"/>
      <c r="J14" s="110"/>
      <c r="K14" s="110"/>
      <c r="L14" s="110"/>
      <c r="M14" s="110"/>
      <c r="N14" s="110"/>
      <c r="O14" s="110"/>
      <c r="P14" s="110"/>
      <c r="Q14" s="110"/>
      <c r="R14" s="107"/>
      <c r="S14" s="107"/>
    </row>
    <row r="15" spans="1:19" ht="27.75">
      <c r="A15" s="111"/>
      <c r="B15" s="111"/>
      <c r="C15" s="111"/>
      <c r="D15" s="111"/>
      <c r="E15" s="111"/>
      <c r="F15" s="111"/>
      <c r="G15" s="111"/>
      <c r="H15" s="111"/>
      <c r="I15" s="111"/>
      <c r="J15" s="111"/>
      <c r="K15" s="111"/>
      <c r="L15" s="111"/>
      <c r="M15" s="111"/>
      <c r="N15" s="111"/>
      <c r="O15" s="111"/>
      <c r="P15" s="108"/>
      <c r="Q15" s="108"/>
      <c r="R15" s="107"/>
      <c r="S15" s="107"/>
    </row>
    <row r="16" spans="1:19" ht="27.75">
      <c r="A16" s="111"/>
      <c r="B16" s="111"/>
      <c r="C16" s="111"/>
      <c r="D16" s="111"/>
      <c r="E16" s="111"/>
      <c r="F16" s="111"/>
      <c r="G16" s="111"/>
      <c r="H16" s="111"/>
      <c r="I16" s="111"/>
      <c r="J16" s="111"/>
      <c r="K16" s="111"/>
      <c r="L16" s="111"/>
      <c r="M16" s="111"/>
      <c r="N16" s="111"/>
      <c r="O16" s="111"/>
      <c r="P16" s="108"/>
      <c r="Q16" s="108"/>
      <c r="R16" s="107"/>
      <c r="S16" s="107"/>
    </row>
    <row r="17" spans="1:19" ht="35.25">
      <c r="B17" s="112"/>
      <c r="D17" s="112"/>
      <c r="E17" s="112"/>
      <c r="F17" s="431" t="s">
        <v>83</v>
      </c>
      <c r="G17" s="431"/>
      <c r="H17" s="431"/>
      <c r="I17" s="426" t="s">
        <v>2458</v>
      </c>
      <c r="J17" s="426"/>
      <c r="K17" s="426"/>
      <c r="L17" s="426"/>
      <c r="M17" s="426"/>
      <c r="N17" s="426"/>
      <c r="O17" s="426"/>
      <c r="P17" s="112"/>
      <c r="Q17" s="112"/>
      <c r="R17" s="112"/>
      <c r="S17" s="112"/>
    </row>
    <row r="18" spans="1:19">
      <c r="A18" s="108"/>
      <c r="B18" s="108"/>
      <c r="C18" s="108"/>
      <c r="D18" s="108"/>
      <c r="E18" s="108"/>
      <c r="F18" s="108"/>
      <c r="G18" s="108"/>
      <c r="H18" s="108"/>
      <c r="I18" s="108"/>
      <c r="J18" s="108"/>
      <c r="K18" s="108"/>
      <c r="L18" s="108"/>
      <c r="M18" s="108"/>
      <c r="N18" s="108"/>
      <c r="O18" s="108"/>
      <c r="P18" s="108"/>
      <c r="Q18" s="108"/>
      <c r="R18" s="107"/>
      <c r="S18" s="107"/>
    </row>
    <row r="19" spans="1:19">
      <c r="A19" s="108"/>
      <c r="B19" s="108"/>
      <c r="C19" s="108"/>
      <c r="D19" s="108"/>
      <c r="E19" s="108"/>
      <c r="F19" s="108"/>
      <c r="G19" s="108"/>
      <c r="H19" s="108"/>
      <c r="I19" s="108"/>
      <c r="J19" s="108"/>
      <c r="K19" s="108"/>
      <c r="L19" s="108"/>
      <c r="M19" s="108"/>
      <c r="N19" s="108"/>
      <c r="O19" s="108"/>
      <c r="P19" s="108"/>
      <c r="Q19" s="108"/>
      <c r="R19" s="107"/>
      <c r="S19" s="107"/>
    </row>
    <row r="20" spans="1:19">
      <c r="A20" s="108"/>
      <c r="B20" s="108"/>
      <c r="C20" s="108"/>
      <c r="D20" s="108"/>
      <c r="E20" s="108"/>
      <c r="F20" s="108"/>
      <c r="G20" s="108"/>
      <c r="H20" s="108"/>
      <c r="I20" s="108"/>
      <c r="J20" s="108"/>
      <c r="K20" s="108"/>
      <c r="L20" s="108"/>
      <c r="M20" s="108"/>
      <c r="N20" s="108"/>
      <c r="O20" s="108"/>
      <c r="P20" s="108"/>
      <c r="Q20" s="108"/>
      <c r="R20" s="107"/>
      <c r="S20" s="107"/>
    </row>
    <row r="21" spans="1:19">
      <c r="A21" s="108"/>
      <c r="B21" s="108"/>
      <c r="C21" s="108"/>
      <c r="D21" s="108"/>
      <c r="E21" s="108"/>
      <c r="F21" s="108"/>
      <c r="G21" s="108"/>
      <c r="H21" s="108"/>
      <c r="I21" s="108"/>
      <c r="J21" s="108"/>
      <c r="K21" s="108"/>
      <c r="L21" s="108"/>
      <c r="M21" s="108"/>
      <c r="N21" s="108"/>
      <c r="O21" s="108"/>
      <c r="P21" s="108"/>
      <c r="Q21" s="108"/>
      <c r="R21" s="107"/>
      <c r="S21" s="107"/>
    </row>
    <row r="22" spans="1:19">
      <c r="A22" s="108"/>
      <c r="B22" s="108"/>
      <c r="C22" s="108"/>
      <c r="D22" s="108"/>
      <c r="E22" s="108"/>
      <c r="F22" s="108"/>
      <c r="G22" s="108"/>
      <c r="H22" s="108"/>
      <c r="I22" s="108"/>
      <c r="J22" s="108"/>
      <c r="K22" s="108"/>
      <c r="L22" s="108"/>
      <c r="M22" s="108"/>
      <c r="N22" s="108"/>
      <c r="O22" s="108"/>
      <c r="P22" s="108"/>
      <c r="Q22" s="108"/>
      <c r="R22" s="107"/>
      <c r="S22" s="107"/>
    </row>
    <row r="23" spans="1:19">
      <c r="A23" s="108"/>
      <c r="B23" s="108"/>
      <c r="C23" s="108"/>
      <c r="D23" s="108"/>
      <c r="E23" s="108"/>
      <c r="F23" s="108"/>
      <c r="G23" s="108"/>
      <c r="H23" s="108"/>
      <c r="I23" s="108"/>
      <c r="J23" s="108"/>
      <c r="K23" s="108"/>
      <c r="L23" s="108"/>
      <c r="M23" s="108"/>
      <c r="N23" s="108"/>
      <c r="O23" s="108"/>
      <c r="P23" s="108"/>
      <c r="Q23" s="108"/>
      <c r="R23" s="107"/>
      <c r="S23" s="107"/>
    </row>
    <row r="24" spans="1:19">
      <c r="A24" s="108"/>
      <c r="B24" s="108"/>
      <c r="C24" s="108"/>
      <c r="D24" s="108"/>
      <c r="E24" s="108"/>
      <c r="F24" s="108"/>
      <c r="G24" s="108"/>
      <c r="H24" s="108"/>
      <c r="I24" s="108"/>
      <c r="J24" s="108"/>
      <c r="K24" s="108"/>
      <c r="L24" s="108"/>
      <c r="M24" s="108"/>
      <c r="N24" s="108"/>
      <c r="O24" s="108"/>
      <c r="P24" s="108"/>
      <c r="Q24" s="108"/>
      <c r="R24" s="107"/>
      <c r="S24" s="107"/>
    </row>
    <row r="25" spans="1:19">
      <c r="A25" s="108"/>
      <c r="B25" s="108"/>
      <c r="C25" s="108"/>
      <c r="D25" s="108"/>
      <c r="E25" s="108"/>
      <c r="F25" s="108"/>
      <c r="G25" s="108"/>
      <c r="H25" s="108"/>
      <c r="I25" s="108"/>
      <c r="J25" s="108"/>
      <c r="K25" s="108"/>
      <c r="L25" s="108"/>
      <c r="M25" s="122"/>
      <c r="N25" s="122"/>
      <c r="O25" s="122"/>
      <c r="P25" s="122"/>
      <c r="Q25" s="108"/>
      <c r="R25" s="107"/>
      <c r="S25" s="107"/>
    </row>
    <row r="26" spans="1:19" ht="18.75">
      <c r="A26" s="430" t="s">
        <v>2452</v>
      </c>
      <c r="B26" s="430"/>
      <c r="C26" s="430"/>
      <c r="D26" s="430"/>
      <c r="E26" s="119"/>
      <c r="F26" s="120"/>
      <c r="G26" s="120"/>
      <c r="H26" s="121"/>
      <c r="I26" s="113"/>
      <c r="J26" s="114"/>
      <c r="K26" s="430" t="s">
        <v>2453</v>
      </c>
      <c r="L26" s="430"/>
      <c r="M26" s="119"/>
      <c r="N26" s="119"/>
      <c r="O26" s="120"/>
      <c r="P26" s="120"/>
      <c r="Q26" s="115"/>
      <c r="R26" s="116"/>
      <c r="S26" s="116"/>
    </row>
    <row r="27" spans="1:19" ht="64.5" customHeight="1">
      <c r="A27" s="115"/>
      <c r="B27" s="115"/>
      <c r="C27" s="115"/>
      <c r="D27" s="117"/>
      <c r="E27" s="428" t="s">
        <v>2471</v>
      </c>
      <c r="F27" s="429"/>
      <c r="G27" s="429"/>
      <c r="H27" s="429"/>
      <c r="I27" s="115"/>
      <c r="J27" s="114"/>
      <c r="K27" s="115"/>
      <c r="L27" s="117"/>
      <c r="M27" s="428" t="s">
        <v>2472</v>
      </c>
      <c r="N27" s="429"/>
      <c r="O27" s="429"/>
      <c r="P27" s="429"/>
      <c r="Q27" s="115"/>
      <c r="R27" s="116"/>
      <c r="S27" s="116"/>
    </row>
    <row r="28" spans="1:19">
      <c r="A28" s="118"/>
      <c r="B28" s="118"/>
      <c r="C28" s="118"/>
      <c r="D28" s="118"/>
      <c r="E28" s="118"/>
      <c r="F28" s="118"/>
      <c r="G28" s="118"/>
      <c r="H28" s="118"/>
      <c r="I28" s="118"/>
      <c r="J28" s="118"/>
      <c r="K28" s="118"/>
      <c r="L28" s="118"/>
      <c r="M28" s="118"/>
      <c r="N28" s="118"/>
      <c r="O28" s="118"/>
      <c r="P28" s="118"/>
      <c r="Q28" s="118"/>
      <c r="R28" s="118"/>
      <c r="S28" s="118"/>
    </row>
    <row r="29" spans="1:19">
      <c r="A29" s="118"/>
      <c r="B29" s="118"/>
      <c r="C29" s="118"/>
      <c r="D29" s="118"/>
      <c r="E29" s="118"/>
      <c r="F29" s="118"/>
      <c r="G29" s="118"/>
      <c r="H29" s="118"/>
      <c r="I29" s="118"/>
      <c r="J29" s="118"/>
      <c r="K29" s="118"/>
      <c r="L29" s="118"/>
      <c r="M29" s="118"/>
      <c r="N29" s="118"/>
      <c r="O29" s="118"/>
      <c r="P29" s="118"/>
      <c r="Q29" s="118"/>
      <c r="R29" s="118"/>
      <c r="S29" s="118"/>
    </row>
    <row r="30" spans="1:19">
      <c r="A30" s="118"/>
      <c r="B30" s="118"/>
      <c r="C30" s="118"/>
      <c r="D30" s="118"/>
      <c r="E30" s="118"/>
      <c r="F30" s="118"/>
      <c r="G30" s="118"/>
      <c r="H30" s="118"/>
      <c r="I30" s="118"/>
      <c r="J30" s="118"/>
      <c r="K30" s="118"/>
      <c r="L30" s="118"/>
      <c r="M30" s="118"/>
      <c r="N30" s="118"/>
      <c r="O30" s="118"/>
      <c r="P30" s="118"/>
      <c r="Q30" s="118"/>
      <c r="R30" s="118"/>
      <c r="S30" s="118"/>
    </row>
  </sheetData>
  <mergeCells count="9">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7030A0"/>
    <pageSetUpPr fitToPage="1"/>
  </sheetPr>
  <dimension ref="A1:S32"/>
  <sheetViews>
    <sheetView showGridLines="0" topLeftCell="A7" zoomScale="70" zoomScaleNormal="70" zoomScaleSheetLayoutView="55" workbookViewId="0">
      <selection activeCell="H23" sqref="H23"/>
    </sheetView>
  </sheetViews>
  <sheetFormatPr baseColWidth="10" defaultColWidth="11.42578125" defaultRowHeight="12.75"/>
  <cols>
    <col min="1" max="1" width="0.85546875" style="5" customWidth="1"/>
    <col min="2" max="2" width="41.140625" style="5" customWidth="1"/>
    <col min="3" max="3" width="102.140625" style="5" customWidth="1"/>
    <col min="4" max="4" width="15" style="5" customWidth="1"/>
    <col min="5" max="6" width="15.28515625" style="5" customWidth="1"/>
    <col min="7" max="7" width="14.42578125" style="5" customWidth="1"/>
    <col min="8" max="8" width="66.5703125" style="5" customWidth="1"/>
    <col min="9" max="9" width="3.7109375" style="5" customWidth="1"/>
    <col min="10" max="16384" width="11.42578125" style="5"/>
  </cols>
  <sheetData>
    <row r="1" spans="1:19" ht="14.45" customHeight="1"/>
    <row r="2" spans="1:19" s="3" customFormat="1" ht="35.1" customHeight="1">
      <c r="B2" s="433" t="s">
        <v>38</v>
      </c>
      <c r="C2" s="433"/>
      <c r="D2" s="433"/>
      <c r="E2" s="433"/>
      <c r="F2" s="433"/>
      <c r="G2" s="433"/>
      <c r="H2" s="433"/>
    </row>
    <row r="3" spans="1:19" s="55" customFormat="1" ht="36">
      <c r="B3" s="167" t="s">
        <v>80</v>
      </c>
      <c r="C3" s="440" t="s">
        <v>212</v>
      </c>
      <c r="D3" s="441"/>
      <c r="E3" s="441"/>
      <c r="F3" s="441"/>
      <c r="G3" s="441"/>
      <c r="H3" s="442"/>
    </row>
    <row r="4" spans="1:19" s="55" customFormat="1" ht="25.5">
      <c r="B4" s="167" t="s">
        <v>81</v>
      </c>
      <c r="C4" s="440" t="s">
        <v>2458</v>
      </c>
      <c r="D4" s="441"/>
      <c r="E4" s="441"/>
      <c r="F4" s="441"/>
      <c r="G4" s="441"/>
      <c r="H4" s="442"/>
    </row>
    <row r="5" spans="1:19" s="55" customFormat="1" ht="25.5">
      <c r="B5" s="167" t="s">
        <v>70</v>
      </c>
      <c r="C5" s="443">
        <v>44648</v>
      </c>
      <c r="D5" s="444"/>
      <c r="E5" s="444"/>
      <c r="F5" s="444"/>
      <c r="G5" s="444"/>
      <c r="H5" s="445"/>
    </row>
    <row r="6" spans="1:19" s="55" customFormat="1" ht="3.6" customHeight="1">
      <c r="B6" s="309"/>
      <c r="C6" s="309"/>
      <c r="D6" s="309"/>
      <c r="E6" s="309"/>
      <c r="F6" s="309"/>
      <c r="G6" s="309"/>
      <c r="H6" s="437" t="s">
        <v>125</v>
      </c>
    </row>
    <row r="7" spans="1:19" s="3" customFormat="1" ht="26.45" customHeight="1">
      <c r="B7" s="304" t="s">
        <v>39</v>
      </c>
      <c r="C7" s="306" t="s">
        <v>123</v>
      </c>
      <c r="D7" s="434" t="s">
        <v>124</v>
      </c>
      <c r="E7" s="436"/>
      <c r="F7" s="436"/>
      <c r="G7" s="435"/>
      <c r="H7" s="438"/>
      <c r="I7" s="56"/>
    </row>
    <row r="8" spans="1:19" s="3" customFormat="1" ht="41.45" customHeight="1">
      <c r="B8" s="304"/>
      <c r="C8" s="306"/>
      <c r="D8" s="434" t="s">
        <v>40</v>
      </c>
      <c r="E8" s="435"/>
      <c r="F8" s="434" t="s">
        <v>41</v>
      </c>
      <c r="G8" s="435"/>
      <c r="H8" s="438"/>
      <c r="I8" s="56"/>
    </row>
    <row r="9" spans="1:19" s="3" customFormat="1" ht="31.35" customHeight="1">
      <c r="B9" s="305"/>
      <c r="C9" s="307"/>
      <c r="D9" s="140" t="s">
        <v>68</v>
      </c>
      <c r="E9" s="140" t="s">
        <v>69</v>
      </c>
      <c r="F9" s="140" t="s">
        <v>42</v>
      </c>
      <c r="G9" s="140" t="s">
        <v>43</v>
      </c>
      <c r="H9" s="439"/>
      <c r="I9" s="57"/>
    </row>
    <row r="10" spans="1:19" s="10" customFormat="1" ht="20.25">
      <c r="B10" s="123" t="s">
        <v>66</v>
      </c>
      <c r="C10" s="124" t="s">
        <v>59</v>
      </c>
      <c r="D10" s="416" t="s">
        <v>2549</v>
      </c>
      <c r="E10" s="417"/>
      <c r="F10" s="416" t="s">
        <v>2549</v>
      </c>
      <c r="G10" s="125"/>
      <c r="H10" s="126"/>
    </row>
    <row r="11" spans="1:19" s="10" customFormat="1" ht="20.25">
      <c r="B11" s="123" t="s">
        <v>60</v>
      </c>
      <c r="C11" s="124" t="s">
        <v>65</v>
      </c>
      <c r="D11" s="416" t="s">
        <v>2549</v>
      </c>
      <c r="E11" s="417"/>
      <c r="F11" s="416" t="s">
        <v>2549</v>
      </c>
      <c r="G11" s="125"/>
      <c r="H11" s="126"/>
    </row>
    <row r="12" spans="1:19" s="10" customFormat="1" ht="20.25">
      <c r="B12" s="123" t="s">
        <v>73</v>
      </c>
      <c r="C12" s="124" t="s">
        <v>74</v>
      </c>
      <c r="D12" s="416"/>
      <c r="E12" s="417"/>
      <c r="F12" s="416"/>
      <c r="G12" s="125"/>
      <c r="H12" s="126"/>
    </row>
    <row r="13" spans="1:19" s="58" customFormat="1" ht="18.75" customHeight="1">
      <c r="A13" s="98"/>
      <c r="B13" s="308" t="s">
        <v>44</v>
      </c>
      <c r="C13" s="127" t="s">
        <v>45</v>
      </c>
      <c r="D13" s="418"/>
      <c r="E13" s="419"/>
      <c r="F13" s="418"/>
      <c r="G13" s="128"/>
      <c r="H13" s="129"/>
      <c r="I13" s="98"/>
      <c r="J13" s="98"/>
      <c r="K13" s="98"/>
      <c r="L13" s="98"/>
      <c r="M13" s="98"/>
      <c r="N13" s="98"/>
      <c r="O13" s="98"/>
      <c r="P13" s="98"/>
      <c r="Q13" s="98"/>
      <c r="R13" s="98"/>
      <c r="S13" s="98"/>
    </row>
    <row r="14" spans="1:19" s="58" customFormat="1" ht="18" customHeight="1">
      <c r="B14" s="130" t="s">
        <v>46</v>
      </c>
      <c r="C14" s="127" t="s">
        <v>47</v>
      </c>
      <c r="D14" s="416" t="s">
        <v>2549</v>
      </c>
      <c r="E14" s="419"/>
      <c r="F14" s="416" t="s">
        <v>2549</v>
      </c>
      <c r="G14" s="128"/>
      <c r="H14" s="129"/>
    </row>
    <row r="15" spans="1:19" s="58" customFormat="1" ht="18.75" customHeight="1">
      <c r="B15" s="130" t="s">
        <v>142</v>
      </c>
      <c r="C15" s="127" t="s">
        <v>143</v>
      </c>
      <c r="D15" s="416" t="s">
        <v>2549</v>
      </c>
      <c r="E15" s="419"/>
      <c r="F15" s="416" t="s">
        <v>2549</v>
      </c>
      <c r="G15" s="128"/>
      <c r="H15" s="131"/>
    </row>
    <row r="16" spans="1:19" s="58" customFormat="1" ht="84" customHeight="1">
      <c r="B16" s="130" t="s">
        <v>2555</v>
      </c>
      <c r="C16" s="127" t="s">
        <v>2556</v>
      </c>
      <c r="D16" s="416" t="s">
        <v>2549</v>
      </c>
      <c r="E16" s="419"/>
      <c r="F16" s="416" t="s">
        <v>2549</v>
      </c>
      <c r="G16" s="128"/>
      <c r="H16" s="127" t="s">
        <v>2563</v>
      </c>
    </row>
    <row r="17" spans="2:9" s="58" customFormat="1" ht="18.75" customHeight="1">
      <c r="B17" s="130" t="s">
        <v>48</v>
      </c>
      <c r="C17" s="127" t="s">
        <v>49</v>
      </c>
      <c r="D17" s="418"/>
      <c r="E17" s="419"/>
      <c r="F17" s="418"/>
      <c r="G17" s="128"/>
      <c r="H17" s="131"/>
    </row>
    <row r="18" spans="2:9" s="58" customFormat="1" ht="18.75" customHeight="1">
      <c r="B18" s="130" t="s">
        <v>50</v>
      </c>
      <c r="C18" s="127" t="s">
        <v>51</v>
      </c>
      <c r="D18" s="418"/>
      <c r="E18" s="419"/>
      <c r="F18" s="418"/>
      <c r="G18" s="128"/>
      <c r="H18" s="131"/>
    </row>
    <row r="19" spans="2:9" s="58" customFormat="1" ht="18.75" customHeight="1">
      <c r="B19" s="130" t="s">
        <v>52</v>
      </c>
      <c r="C19" s="127" t="s">
        <v>53</v>
      </c>
      <c r="D19" s="418"/>
      <c r="E19" s="419"/>
      <c r="F19" s="418"/>
      <c r="G19" s="128"/>
      <c r="H19" s="131"/>
    </row>
    <row r="20" spans="2:9" s="58" customFormat="1" ht="18.75" customHeight="1">
      <c r="B20" s="130" t="s">
        <v>54</v>
      </c>
      <c r="C20" s="127" t="s">
        <v>55</v>
      </c>
      <c r="D20" s="418"/>
      <c r="E20" s="419"/>
      <c r="F20" s="418"/>
      <c r="G20" s="128"/>
      <c r="H20" s="131"/>
    </row>
    <row r="21" spans="2:9" s="58" customFormat="1" ht="40.5" customHeight="1">
      <c r="B21" s="308" t="s">
        <v>148</v>
      </c>
      <c r="C21" s="127" t="s">
        <v>133</v>
      </c>
      <c r="D21" s="418"/>
      <c r="E21" s="419"/>
      <c r="F21" s="418"/>
      <c r="G21" s="128"/>
      <c r="H21" s="129"/>
    </row>
    <row r="22" spans="2:9" s="58" customFormat="1" ht="18.75" customHeight="1">
      <c r="B22" s="130" t="s">
        <v>56</v>
      </c>
      <c r="C22" s="127" t="s">
        <v>2459</v>
      </c>
      <c r="D22" s="416" t="s">
        <v>2549</v>
      </c>
      <c r="E22" s="419"/>
      <c r="F22" s="416" t="s">
        <v>2549</v>
      </c>
      <c r="G22" s="128"/>
      <c r="H22" s="131"/>
    </row>
    <row r="23" spans="2:9" s="58" customFormat="1" ht="33">
      <c r="B23" s="308" t="s">
        <v>57</v>
      </c>
      <c r="C23" s="127" t="s">
        <v>58</v>
      </c>
      <c r="D23" s="418"/>
      <c r="E23" s="419"/>
      <c r="F23" s="418"/>
      <c r="G23" s="128"/>
      <c r="H23" s="132"/>
    </row>
    <row r="24" spans="2:9" s="58" customFormat="1" ht="49.5">
      <c r="B24" s="308" t="s">
        <v>2557</v>
      </c>
      <c r="C24" s="127" t="s">
        <v>2558</v>
      </c>
      <c r="D24" s="416" t="s">
        <v>2549</v>
      </c>
      <c r="E24" s="419"/>
      <c r="F24" s="416" t="s">
        <v>2549</v>
      </c>
      <c r="G24" s="128"/>
      <c r="H24" s="127" t="s">
        <v>2562</v>
      </c>
    </row>
    <row r="25" spans="2:9" s="58" customFormat="1" ht="49.5">
      <c r="B25" s="308"/>
      <c r="C25" s="127" t="s">
        <v>2559</v>
      </c>
      <c r="D25" s="416" t="s">
        <v>2549</v>
      </c>
      <c r="E25" s="419"/>
      <c r="F25" s="416" t="s">
        <v>2549</v>
      </c>
      <c r="G25" s="128"/>
      <c r="H25" s="127" t="s">
        <v>2562</v>
      </c>
    </row>
    <row r="26" spans="2:9" s="58" customFormat="1" ht="49.5">
      <c r="B26" s="308" t="s">
        <v>2560</v>
      </c>
      <c r="C26" s="127" t="s">
        <v>2561</v>
      </c>
      <c r="D26" s="416" t="s">
        <v>2549</v>
      </c>
      <c r="E26" s="419"/>
      <c r="F26" s="416" t="s">
        <v>2549</v>
      </c>
      <c r="G26" s="128"/>
      <c r="H26" s="127" t="s">
        <v>2562</v>
      </c>
    </row>
    <row r="27" spans="2:9" s="58" customFormat="1" ht="20.25">
      <c r="B27" s="411"/>
      <c r="C27" s="412"/>
      <c r="D27" s="413"/>
      <c r="E27" s="414"/>
      <c r="F27" s="413"/>
      <c r="G27" s="414"/>
      <c r="H27" s="415"/>
    </row>
    <row r="28" spans="2:9">
      <c r="B28" s="133"/>
      <c r="C28" s="133"/>
      <c r="D28" s="133"/>
      <c r="E28" s="133"/>
      <c r="F28" s="133"/>
      <c r="G28" s="133"/>
      <c r="H28" s="133"/>
    </row>
    <row r="29" spans="2:9">
      <c r="B29" s="133"/>
      <c r="C29" s="133"/>
      <c r="D29" s="133"/>
      <c r="E29" s="133"/>
      <c r="F29" s="133"/>
      <c r="G29" s="133"/>
      <c r="H29" s="134"/>
      <c r="I29" s="59"/>
    </row>
    <row r="30" spans="2:9" ht="15.75">
      <c r="B30" s="135" t="s">
        <v>161</v>
      </c>
      <c r="C30" s="139"/>
      <c r="D30" s="136"/>
      <c r="E30" s="135" t="s">
        <v>162</v>
      </c>
      <c r="F30" s="310"/>
      <c r="G30" s="310"/>
      <c r="H30" s="310"/>
      <c r="I30" s="60"/>
    </row>
    <row r="31" spans="2:9" ht="126" customHeight="1">
      <c r="B31" s="137"/>
      <c r="C31" s="409" t="s">
        <v>2472</v>
      </c>
      <c r="D31" s="136"/>
      <c r="E31" s="137"/>
      <c r="F31" s="432" t="s">
        <v>2471</v>
      </c>
      <c r="G31" s="432"/>
      <c r="H31" s="432"/>
      <c r="I31" s="61"/>
    </row>
    <row r="32" spans="2:9">
      <c r="B32" s="138"/>
      <c r="C32" s="138"/>
      <c r="D32" s="138"/>
      <c r="E32" s="138"/>
      <c r="F32" s="138"/>
      <c r="G32" s="138"/>
      <c r="H32" s="138"/>
    </row>
  </sheetData>
  <mergeCells count="9">
    <mergeCell ref="F31:H31"/>
    <mergeCell ref="B2:H2"/>
    <mergeCell ref="D8:E8"/>
    <mergeCell ref="F8:G8"/>
    <mergeCell ref="D7:G7"/>
    <mergeCell ref="H6:H9"/>
    <mergeCell ref="C3:H3"/>
    <mergeCell ref="C4:H4"/>
    <mergeCell ref="C5:H5"/>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164</v>
      </c>
      <c r="B1" t="s">
        <v>167</v>
      </c>
      <c r="C1" t="s">
        <v>165</v>
      </c>
      <c r="D1" t="s">
        <v>166</v>
      </c>
    </row>
    <row r="2" spans="1:4">
      <c r="A2">
        <f>Caratula!$A$13</f>
        <v>0</v>
      </c>
      <c r="B2" t="s">
        <v>168</v>
      </c>
      <c r="C2">
        <f>ECG!B$10</f>
        <v>1000</v>
      </c>
      <c r="D2" t="e">
        <f>ECG!#REF!</f>
        <v>#REF!</v>
      </c>
    </row>
    <row r="3" spans="1:4">
      <c r="A3">
        <f>Caratula!$A$13</f>
        <v>0</v>
      </c>
      <c r="B3" t="s">
        <v>168</v>
      </c>
      <c r="C3">
        <f>ECG!B$10</f>
        <v>1000</v>
      </c>
      <c r="D3" t="e">
        <f>ECG!#REF!</f>
        <v>#REF!</v>
      </c>
    </row>
    <row r="4" spans="1:4">
      <c r="A4">
        <f>Caratula!$A$13</f>
        <v>0</v>
      </c>
      <c r="B4" t="s">
        <v>168</v>
      </c>
      <c r="C4">
        <f>ECG!B$10</f>
        <v>1000</v>
      </c>
      <c r="D4" t="e">
        <f>ECG!#REF!</f>
        <v>#REF!</v>
      </c>
    </row>
    <row r="5" spans="1:4">
      <c r="A5">
        <f>Caratula!$A$13</f>
        <v>0</v>
      </c>
      <c r="B5" t="s">
        <v>168</v>
      </c>
      <c r="C5">
        <f>ECG!B$13</f>
        <v>2000</v>
      </c>
      <c r="D5" t="e">
        <f>ECG!#REF!</f>
        <v>#REF!</v>
      </c>
    </row>
    <row r="6" spans="1:4">
      <c r="A6">
        <f>Caratula!$A$13</f>
        <v>0</v>
      </c>
      <c r="B6" t="s">
        <v>168</v>
      </c>
      <c r="C6">
        <f>ECG!B$13</f>
        <v>2000</v>
      </c>
      <c r="D6" t="e">
        <f>ECG!#REF!</f>
        <v>#REF!</v>
      </c>
    </row>
    <row r="7" spans="1:4">
      <c r="A7">
        <f>Caratula!$A$13</f>
        <v>0</v>
      </c>
      <c r="B7" t="s">
        <v>168</v>
      </c>
      <c r="C7">
        <f>ECG!B$13</f>
        <v>2000</v>
      </c>
      <c r="D7" t="e">
        <f>ECG!#REF!</f>
        <v>#REF!</v>
      </c>
    </row>
    <row r="8" spans="1:4">
      <c r="A8">
        <f>Caratula!$A$13</f>
        <v>0</v>
      </c>
      <c r="B8" t="s">
        <v>168</v>
      </c>
      <c r="C8">
        <f>ECG!B$16</f>
        <v>3000</v>
      </c>
      <c r="D8" t="e">
        <f>ECG!#REF!</f>
        <v>#REF!</v>
      </c>
    </row>
    <row r="9" spans="1:4">
      <c r="A9">
        <f>Caratula!$A$13</f>
        <v>0</v>
      </c>
      <c r="B9" t="s">
        <v>168</v>
      </c>
      <c r="C9">
        <f>ECG!B$16</f>
        <v>3000</v>
      </c>
      <c r="D9" t="e">
        <f>ECG!#REF!</f>
        <v>#REF!</v>
      </c>
    </row>
    <row r="10" spans="1:4">
      <c r="A10">
        <f>Caratula!$A$13</f>
        <v>0</v>
      </c>
      <c r="B10" t="s">
        <v>168</v>
      </c>
      <c r="C10">
        <f>ECG!B$16</f>
        <v>3000</v>
      </c>
      <c r="D10" t="e">
        <f>ECG!#REF!</f>
        <v>#REF!</v>
      </c>
    </row>
    <row r="11" spans="1:4">
      <c r="A11">
        <f>Caratula!$A$13</f>
        <v>0</v>
      </c>
      <c r="B11" t="s">
        <v>168</v>
      </c>
      <c r="C11">
        <f>ECG!B$19</f>
        <v>4000</v>
      </c>
      <c r="D11" t="e">
        <f>ECG!#REF!</f>
        <v>#REF!</v>
      </c>
    </row>
    <row r="12" spans="1:4">
      <c r="A12">
        <f>Caratula!$A$13</f>
        <v>0</v>
      </c>
      <c r="B12" t="s">
        <v>168</v>
      </c>
      <c r="C12">
        <f>ECG!B$19</f>
        <v>4000</v>
      </c>
      <c r="D12" t="e">
        <f>ECG!#REF!</f>
        <v>#REF!</v>
      </c>
    </row>
    <row r="13" spans="1:4">
      <c r="A13">
        <f>Caratula!$A$13</f>
        <v>0</v>
      </c>
      <c r="B13" t="s">
        <v>168</v>
      </c>
      <c r="C13">
        <f>ECG!B$19</f>
        <v>4000</v>
      </c>
      <c r="D13" t="e">
        <f>ECG!#REF!</f>
        <v>#REF!</v>
      </c>
    </row>
    <row r="14" spans="1:4">
      <c r="A14">
        <f>Caratula!$A$13</f>
        <v>0</v>
      </c>
      <c r="B14" t="s">
        <v>168</v>
      </c>
      <c r="C14">
        <f>ECG!B$31</f>
        <v>8000</v>
      </c>
      <c r="D14" t="e">
        <f>ECG!#REF!</f>
        <v>#REF!</v>
      </c>
    </row>
    <row r="15" spans="1:4">
      <c r="A15">
        <f>Caratula!$A$13</f>
        <v>0</v>
      </c>
      <c r="B15" t="s">
        <v>168</v>
      </c>
      <c r="C15">
        <f>ECG!B$33</f>
        <v>9000</v>
      </c>
      <c r="D15" t="e">
        <f>ECG!#REF!</f>
        <v>#REF!</v>
      </c>
    </row>
    <row r="16" spans="1:4">
      <c r="A16">
        <f>Caratula!$A$13</f>
        <v>0</v>
      </c>
      <c r="B16" t="s">
        <v>169</v>
      </c>
      <c r="C16">
        <f>ECG!B$37</f>
        <v>1000</v>
      </c>
      <c r="D16" t="e">
        <f>ECG!#REF!</f>
        <v>#REF!</v>
      </c>
    </row>
    <row r="17" spans="1:4">
      <c r="A17">
        <f>Caratula!$A$13</f>
        <v>0</v>
      </c>
      <c r="B17" t="s">
        <v>169</v>
      </c>
      <c r="C17">
        <f>ECG!B$37</f>
        <v>1000</v>
      </c>
      <c r="D17" t="e">
        <f>ECG!#REF!</f>
        <v>#REF!</v>
      </c>
    </row>
    <row r="18" spans="1:4">
      <c r="A18">
        <f>Caratula!$A$13</f>
        <v>0</v>
      </c>
      <c r="B18" t="s">
        <v>169</v>
      </c>
      <c r="C18">
        <f>ECG!B$37</f>
        <v>1000</v>
      </c>
      <c r="D18" t="e">
        <f>ECG!#REF!</f>
        <v>#REF!</v>
      </c>
    </row>
    <row r="19" spans="1:4">
      <c r="A19">
        <f>Caratula!$A$13</f>
        <v>0</v>
      </c>
      <c r="B19" t="s">
        <v>169</v>
      </c>
      <c r="C19">
        <f>ECG!B$40</f>
        <v>2000</v>
      </c>
      <c r="D19" t="e">
        <f>ECG!#REF!</f>
        <v>#REF!</v>
      </c>
    </row>
    <row r="20" spans="1:4">
      <c r="A20">
        <f>Caratula!$A$13</f>
        <v>0</v>
      </c>
      <c r="B20" t="s">
        <v>169</v>
      </c>
      <c r="C20">
        <f>ECG!B$40</f>
        <v>2000</v>
      </c>
      <c r="D20" t="e">
        <f>ECG!#REF!</f>
        <v>#REF!</v>
      </c>
    </row>
    <row r="21" spans="1:4">
      <c r="A21">
        <f>Caratula!$A$13</f>
        <v>0</v>
      </c>
      <c r="B21" t="s">
        <v>169</v>
      </c>
      <c r="C21">
        <f>ECG!B$40</f>
        <v>2000</v>
      </c>
      <c r="D21" t="e">
        <f>ECG!#REF!</f>
        <v>#REF!</v>
      </c>
    </row>
    <row r="22" spans="1:4">
      <c r="A22">
        <f>Caratula!$A$13</f>
        <v>0</v>
      </c>
      <c r="B22" t="s">
        <v>169</v>
      </c>
      <c r="C22">
        <f>ECG!B$43</f>
        <v>3000</v>
      </c>
      <c r="D22" t="e">
        <f>ECG!#REF!</f>
        <v>#REF!</v>
      </c>
    </row>
    <row r="23" spans="1:4">
      <c r="A23">
        <f>Caratula!$A$13</f>
        <v>0</v>
      </c>
      <c r="B23" t="s">
        <v>169</v>
      </c>
      <c r="C23">
        <f>ECG!B$43</f>
        <v>3000</v>
      </c>
      <c r="D23" t="e">
        <f>ECG!#REF!</f>
        <v>#REF!</v>
      </c>
    </row>
    <row r="24" spans="1:4">
      <c r="A24">
        <f>Caratula!$A$13</f>
        <v>0</v>
      </c>
      <c r="B24" t="s">
        <v>169</v>
      </c>
      <c r="C24">
        <f>ECG!B$43</f>
        <v>3000</v>
      </c>
      <c r="D24" t="e">
        <f>ECG!#REF!</f>
        <v>#REF!</v>
      </c>
    </row>
    <row r="25" spans="1:4">
      <c r="A25">
        <f>Caratula!$A$13</f>
        <v>0</v>
      </c>
      <c r="B25" t="s">
        <v>169</v>
      </c>
      <c r="C25">
        <f>ECG!B$46</f>
        <v>4000</v>
      </c>
      <c r="D25" t="e">
        <f>ECG!#REF!</f>
        <v>#REF!</v>
      </c>
    </row>
    <row r="26" spans="1:4">
      <c r="A26">
        <f>Caratula!$A$13</f>
        <v>0</v>
      </c>
      <c r="B26" t="s">
        <v>169</v>
      </c>
      <c r="C26">
        <f>ECG!B$46</f>
        <v>4000</v>
      </c>
      <c r="D26" t="e">
        <f>ECG!#REF!</f>
        <v>#REF!</v>
      </c>
    </row>
    <row r="27" spans="1:4">
      <c r="A27">
        <f>Caratula!$A$13</f>
        <v>0</v>
      </c>
      <c r="B27" t="s">
        <v>169</v>
      </c>
      <c r="C27">
        <f>ECG!B$46</f>
        <v>4000</v>
      </c>
      <c r="D27" t="e">
        <f>ECG!#REF!</f>
        <v>#REF!</v>
      </c>
    </row>
    <row r="28" spans="1:4">
      <c r="A28">
        <f>Caratula!$A$13</f>
        <v>0</v>
      </c>
      <c r="B28" t="s">
        <v>169</v>
      </c>
      <c r="C28">
        <f>ECG!B$49</f>
        <v>5000</v>
      </c>
      <c r="D28" t="e">
        <f>ECG!#REF!</f>
        <v>#REF!</v>
      </c>
    </row>
    <row r="29" spans="1:4">
      <c r="A29">
        <f>Caratula!$A$13</f>
        <v>0</v>
      </c>
      <c r="B29" t="s">
        <v>169</v>
      </c>
      <c r="C29">
        <f>ECG!B$49</f>
        <v>5000</v>
      </c>
      <c r="D29" t="e">
        <f>ECG!#REF!</f>
        <v>#REF!</v>
      </c>
    </row>
    <row r="30" spans="1:4">
      <c r="A30">
        <f>Caratula!$A$13</f>
        <v>0</v>
      </c>
      <c r="B30" t="s">
        <v>169</v>
      </c>
      <c r="C30">
        <f>ECG!B$49</f>
        <v>5000</v>
      </c>
      <c r="D30" t="e">
        <f>ECG!#REF!</f>
        <v>#REF!</v>
      </c>
    </row>
    <row r="31" spans="1:4">
      <c r="A31">
        <f>Caratula!$A$13</f>
        <v>0</v>
      </c>
      <c r="B31" t="s">
        <v>169</v>
      </c>
      <c r="C31">
        <f>ECG!B$52</f>
        <v>6000</v>
      </c>
      <c r="D31" t="e">
        <f>ECG!#REF!</f>
        <v>#REF!</v>
      </c>
    </row>
    <row r="32" spans="1:4">
      <c r="A32">
        <f>Caratula!$A$13</f>
        <v>0</v>
      </c>
      <c r="B32" t="s">
        <v>169</v>
      </c>
      <c r="C32">
        <f>ECG!B$52</f>
        <v>6000</v>
      </c>
      <c r="D32" t="e">
        <f>ECG!#REF!</f>
        <v>#REF!</v>
      </c>
    </row>
    <row r="33" spans="1:4">
      <c r="A33">
        <f>Caratula!$A$13</f>
        <v>0</v>
      </c>
      <c r="B33" t="s">
        <v>169</v>
      </c>
      <c r="C33">
        <f>ECG!B$55</f>
        <v>7000</v>
      </c>
      <c r="D33" t="e">
        <f>ECG!#REF!</f>
        <v>#REF!</v>
      </c>
    </row>
    <row r="34" spans="1:4">
      <c r="A34">
        <f>Caratula!$A$13</f>
        <v>0</v>
      </c>
      <c r="B34" t="s">
        <v>169</v>
      </c>
      <c r="C34">
        <f>ECG!B$58</f>
        <v>8000</v>
      </c>
      <c r="D34" t="e">
        <f>ECG!#REF!</f>
        <v>#REF!</v>
      </c>
    </row>
  </sheetData>
  <autoFilter ref="A1: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7030A0"/>
    <pageSetUpPr fitToPage="1"/>
  </sheetPr>
  <dimension ref="A1:S33"/>
  <sheetViews>
    <sheetView showGridLines="0" topLeftCell="A19" zoomScale="71" zoomScaleNormal="71" zoomScaleSheetLayoutView="40" workbookViewId="0">
      <selection activeCell="D17" sqref="D17:E17"/>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449" t="s">
        <v>60</v>
      </c>
      <c r="C2" s="449"/>
      <c r="D2" s="449"/>
      <c r="E2" s="449"/>
    </row>
    <row r="3" spans="1:19" ht="39.6" customHeight="1">
      <c r="B3" s="457" t="s">
        <v>61</v>
      </c>
      <c r="C3" s="457"/>
      <c r="D3" s="457"/>
      <c r="E3" s="457"/>
    </row>
    <row r="4" spans="1:19" ht="19.149999999999999" customHeight="1">
      <c r="B4" s="457"/>
      <c r="C4" s="457"/>
      <c r="D4" s="457"/>
      <c r="E4" s="457"/>
    </row>
    <row r="5" spans="1:19" ht="13.5" customHeight="1">
      <c r="B5" s="457"/>
      <c r="C5" s="457"/>
      <c r="D5" s="457"/>
      <c r="E5" s="457"/>
    </row>
    <row r="6" spans="1:19" ht="2.4500000000000002" customHeight="1">
      <c r="B6" s="457"/>
      <c r="C6" s="457"/>
      <c r="D6" s="457"/>
      <c r="E6" s="457"/>
    </row>
    <row r="7" spans="1:19">
      <c r="B7" s="11"/>
      <c r="C7" s="11"/>
      <c r="D7" s="11"/>
      <c r="E7" s="11"/>
    </row>
    <row r="8" spans="1:19" ht="0.6" customHeight="1">
      <c r="B8" s="11"/>
      <c r="C8" s="11"/>
      <c r="D8" s="11"/>
      <c r="E8" s="11"/>
    </row>
    <row r="9" spans="1:19" ht="6.6" hidden="1" customHeight="1">
      <c r="B9" s="11"/>
      <c r="C9" s="11"/>
      <c r="D9" s="11"/>
      <c r="E9" s="11"/>
    </row>
    <row r="10" spans="1:19" ht="54" customHeight="1">
      <c r="B10" s="455" t="s">
        <v>80</v>
      </c>
      <c r="C10" s="456"/>
      <c r="D10" s="452" t="s">
        <v>212</v>
      </c>
      <c r="E10" s="452"/>
    </row>
    <row r="11" spans="1:19" ht="54" customHeight="1">
      <c r="B11" s="453" t="s">
        <v>81</v>
      </c>
      <c r="C11" s="454"/>
      <c r="D11" s="452" t="s">
        <v>2458</v>
      </c>
      <c r="E11" s="452"/>
    </row>
    <row r="12" spans="1:19" ht="54" customHeight="1">
      <c r="B12" s="453" t="s">
        <v>70</v>
      </c>
      <c r="C12" s="454"/>
      <c r="D12" s="451">
        <v>44648</v>
      </c>
      <c r="E12" s="452"/>
    </row>
    <row r="13" spans="1:19" s="33" customFormat="1" ht="10.9" customHeight="1">
      <c r="A13" s="96"/>
      <c r="B13" s="97"/>
      <c r="C13" s="97"/>
      <c r="D13" s="450"/>
      <c r="E13" s="450"/>
      <c r="F13" s="96"/>
      <c r="G13" s="96"/>
      <c r="H13" s="96"/>
      <c r="I13" s="96"/>
      <c r="J13" s="96"/>
      <c r="K13" s="96"/>
      <c r="L13" s="96"/>
      <c r="M13" s="96"/>
      <c r="N13" s="96"/>
      <c r="O13" s="96"/>
      <c r="P13" s="96"/>
      <c r="Q13" s="96"/>
      <c r="R13" s="96"/>
      <c r="S13" s="96"/>
    </row>
    <row r="14" spans="1:19" s="52" customFormat="1" ht="42.6" customHeight="1">
      <c r="B14" s="168" t="s">
        <v>62</v>
      </c>
      <c r="C14" s="169" t="s">
        <v>75</v>
      </c>
      <c r="D14" s="458" t="s">
        <v>63</v>
      </c>
      <c r="E14" s="459"/>
      <c r="F14" s="53"/>
    </row>
    <row r="15" spans="1:19" s="9" customFormat="1" ht="248.45" customHeight="1">
      <c r="B15" s="141" t="s">
        <v>2462</v>
      </c>
      <c r="C15" s="142"/>
      <c r="D15" s="447" t="s">
        <v>2553</v>
      </c>
      <c r="E15" s="447"/>
    </row>
    <row r="16" spans="1:19" s="9" customFormat="1" ht="214.15" customHeight="1">
      <c r="B16" s="143" t="s">
        <v>67</v>
      </c>
      <c r="C16" s="142"/>
      <c r="D16" s="447" t="s">
        <v>2551</v>
      </c>
      <c r="E16" s="447"/>
    </row>
    <row r="17" spans="2:5" s="9" customFormat="1" ht="214.15" customHeight="1">
      <c r="B17" s="143" t="s">
        <v>64</v>
      </c>
      <c r="C17" s="142"/>
      <c r="D17" s="447" t="s">
        <v>2552</v>
      </c>
      <c r="E17" s="447"/>
    </row>
    <row r="18" spans="2:5" s="9" customFormat="1" ht="246.6" customHeight="1">
      <c r="B18" s="143" t="s">
        <v>2470</v>
      </c>
      <c r="C18" s="142"/>
      <c r="D18" s="448"/>
      <c r="E18" s="448"/>
    </row>
    <row r="19" spans="2:5">
      <c r="B19" s="54"/>
      <c r="C19" s="54"/>
      <c r="D19" s="54"/>
      <c r="E19" s="54"/>
    </row>
    <row r="20" spans="2:5" s="87" customFormat="1">
      <c r="B20" s="144"/>
      <c r="C20" s="144"/>
      <c r="D20" s="144"/>
      <c r="E20" s="144"/>
    </row>
    <row r="21" spans="2:5" s="87" customFormat="1">
      <c r="B21" s="144"/>
      <c r="C21" s="144"/>
      <c r="D21" s="144"/>
      <c r="E21" s="144"/>
    </row>
    <row r="22" spans="2:5" s="87" customFormat="1">
      <c r="B22" s="144"/>
      <c r="C22" s="144"/>
      <c r="D22" s="144"/>
      <c r="E22" s="144"/>
    </row>
    <row r="23" spans="2:5" s="87" customFormat="1" ht="20.25">
      <c r="B23" s="145" t="s">
        <v>2454</v>
      </c>
      <c r="C23" s="144"/>
      <c r="D23" s="144"/>
      <c r="E23" s="144"/>
    </row>
    <row r="24" spans="2:5" s="87" customFormat="1" ht="93" customHeight="1">
      <c r="B24" s="446" t="s">
        <v>2554</v>
      </c>
      <c r="C24" s="446"/>
      <c r="D24" s="446"/>
      <c r="E24" s="410" t="s">
        <v>2471</v>
      </c>
    </row>
    <row r="25" spans="2:5" s="87" customFormat="1">
      <c r="B25" s="144"/>
      <c r="C25" s="144"/>
      <c r="D25" s="144"/>
      <c r="E25" s="144"/>
    </row>
    <row r="26" spans="2:5" s="87" customFormat="1"/>
    <row r="27" spans="2:5" s="87" customFormat="1"/>
    <row r="28" spans="2:5" s="87" customFormat="1"/>
    <row r="29" spans="2:5" s="87" customFormat="1"/>
    <row r="30" spans="2:5" s="87" customFormat="1"/>
    <row r="31" spans="2:5" s="87" customFormat="1"/>
    <row r="32" spans="2:5" s="87" customFormat="1"/>
    <row r="33" s="87" customFormat="1"/>
  </sheetData>
  <sheetProtection formatColumns="0" formatRows="0"/>
  <mergeCells count="15">
    <mergeCell ref="B24:D2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7030A0"/>
    <pageSetUpPr fitToPage="1"/>
  </sheetPr>
  <dimension ref="A1:T24"/>
  <sheetViews>
    <sheetView showGridLines="0" topLeftCell="A17" zoomScale="98" zoomScaleNormal="98" zoomScaleSheetLayoutView="100" zoomScalePageLayoutView="130" workbookViewId="0">
      <selection activeCell="L23" sqref="L23:L24"/>
    </sheetView>
  </sheetViews>
  <sheetFormatPr baseColWidth="10" defaultColWidth="11.42578125" defaultRowHeight="14.25"/>
  <cols>
    <col min="1" max="1" width="0.85546875" style="4" customWidth="1"/>
    <col min="2" max="2" width="16.28515625" style="4" customWidth="1"/>
    <col min="3" max="3" width="43" style="4" customWidth="1"/>
    <col min="4" max="4" width="15.28515625" style="4" customWidth="1"/>
    <col min="5" max="6" width="18.5703125" style="4" customWidth="1"/>
    <col min="7" max="7" width="16.7109375" style="4" customWidth="1"/>
    <col min="8" max="8" width="15.28515625" style="4" customWidth="1"/>
    <col min="9" max="9" width="16.85546875" style="4" customWidth="1"/>
    <col min="10" max="10" width="20" style="4" customWidth="1"/>
    <col min="11" max="12" width="20.7109375" style="4" customWidth="1"/>
    <col min="13" max="13" width="49.28515625" style="4" customWidth="1"/>
    <col min="14" max="14" width="2.42578125" style="4" customWidth="1"/>
    <col min="15" max="16384" width="11.42578125" style="4"/>
  </cols>
  <sheetData>
    <row r="1" spans="1:20" ht="14.45" customHeight="1"/>
    <row r="2" spans="1:20" s="36" customFormat="1" ht="25.15" customHeight="1">
      <c r="B2" s="460" t="s">
        <v>35</v>
      </c>
      <c r="C2" s="460"/>
      <c r="D2" s="460"/>
      <c r="E2" s="460"/>
      <c r="F2" s="460"/>
      <c r="G2" s="460"/>
      <c r="H2" s="460"/>
      <c r="I2" s="460"/>
      <c r="J2" s="460"/>
      <c r="K2" s="460"/>
      <c r="L2" s="460"/>
      <c r="M2" s="460"/>
    </row>
    <row r="3" spans="1:20" s="1" customFormat="1" ht="8.1" customHeight="1">
      <c r="B3" s="24"/>
      <c r="C3" s="24"/>
      <c r="D3" s="24"/>
      <c r="E3" s="24"/>
      <c r="F3" s="24"/>
      <c r="G3" s="103"/>
      <c r="H3" s="24"/>
      <c r="I3" s="24"/>
      <c r="J3" s="24"/>
      <c r="K3" s="24"/>
      <c r="L3" s="67"/>
      <c r="M3" s="24"/>
    </row>
    <row r="4" spans="1:20" s="1" customFormat="1" ht="17.25" customHeight="1">
      <c r="B4" s="467" t="s">
        <v>77</v>
      </c>
      <c r="C4" s="468"/>
      <c r="D4" s="469" t="s">
        <v>2493</v>
      </c>
      <c r="E4" s="469"/>
      <c r="F4" s="469"/>
      <c r="G4" s="469"/>
      <c r="H4" s="469"/>
      <c r="I4" s="469"/>
      <c r="J4" s="469"/>
      <c r="K4" s="469"/>
      <c r="L4" s="469"/>
      <c r="M4" s="469"/>
    </row>
    <row r="5" spans="1:20" s="1" customFormat="1" ht="17.25" customHeight="1">
      <c r="B5" s="470" t="s">
        <v>81</v>
      </c>
      <c r="C5" s="471"/>
      <c r="D5" s="469" t="s">
        <v>2458</v>
      </c>
      <c r="E5" s="469"/>
      <c r="F5" s="469"/>
      <c r="G5" s="469"/>
      <c r="H5" s="469"/>
      <c r="I5" s="469"/>
      <c r="J5" s="469"/>
      <c r="K5" s="469"/>
      <c r="L5" s="469"/>
      <c r="M5" s="469"/>
    </row>
    <row r="6" spans="1:20" s="36" customFormat="1" ht="5.0999999999999996" customHeight="1">
      <c r="B6" s="37"/>
      <c r="C6" s="37"/>
      <c r="D6" s="37"/>
      <c r="E6" s="37"/>
      <c r="F6" s="37"/>
      <c r="G6" s="37"/>
      <c r="H6" s="37"/>
      <c r="I6" s="37"/>
      <c r="J6" s="37"/>
      <c r="K6" s="37"/>
      <c r="L6" s="37"/>
      <c r="M6" s="37"/>
    </row>
    <row r="7" spans="1:20" s="38" customFormat="1" ht="32.1" customHeight="1">
      <c r="B7" s="461" t="s">
        <v>128</v>
      </c>
      <c r="C7" s="463" t="s">
        <v>129</v>
      </c>
      <c r="D7" s="461" t="s">
        <v>138</v>
      </c>
      <c r="E7" s="472" t="s">
        <v>130</v>
      </c>
      <c r="F7" s="472"/>
      <c r="G7" s="472"/>
      <c r="H7" s="472"/>
      <c r="I7" s="472"/>
      <c r="J7" s="472"/>
      <c r="K7" s="472"/>
      <c r="L7" s="472"/>
      <c r="M7" s="465" t="s">
        <v>131</v>
      </c>
    </row>
    <row r="8" spans="1:20" s="39" customFormat="1" ht="31.15" customHeight="1">
      <c r="B8" s="462"/>
      <c r="C8" s="464"/>
      <c r="D8" s="461"/>
      <c r="E8" s="182" t="s">
        <v>12</v>
      </c>
      <c r="F8" s="182" t="s">
        <v>1</v>
      </c>
      <c r="G8" s="182" t="s">
        <v>2456</v>
      </c>
      <c r="H8" s="182" t="s">
        <v>132</v>
      </c>
      <c r="I8" s="182" t="s">
        <v>163</v>
      </c>
      <c r="J8" s="182" t="s">
        <v>16</v>
      </c>
      <c r="K8" s="182" t="s">
        <v>21</v>
      </c>
      <c r="L8" s="182" t="s">
        <v>170</v>
      </c>
      <c r="M8" s="466"/>
    </row>
    <row r="9" spans="1:20" ht="80.25" customHeight="1">
      <c r="B9" s="170" t="s">
        <v>2473</v>
      </c>
      <c r="C9" s="170" t="s">
        <v>2474</v>
      </c>
      <c r="D9" s="356">
        <v>0</v>
      </c>
      <c r="E9" s="357">
        <v>54787617</v>
      </c>
      <c r="F9" s="357">
        <v>54787617</v>
      </c>
      <c r="G9" s="357">
        <v>0</v>
      </c>
      <c r="H9" s="357">
        <v>0</v>
      </c>
      <c r="I9" s="357">
        <v>54787617</v>
      </c>
      <c r="J9" s="357">
        <v>-54787617</v>
      </c>
      <c r="K9" s="357">
        <v>0</v>
      </c>
      <c r="L9" s="421">
        <f>SUM(PPI!H9,PPI!I9)</f>
        <v>54787617</v>
      </c>
      <c r="M9" s="355" t="s">
        <v>2565</v>
      </c>
    </row>
    <row r="10" spans="1:20" ht="80.25" customHeight="1">
      <c r="B10" s="171" t="s">
        <v>2475</v>
      </c>
      <c r="C10" s="171" t="s">
        <v>2476</v>
      </c>
      <c r="D10" s="358">
        <v>0</v>
      </c>
      <c r="E10" s="359">
        <v>36525078</v>
      </c>
      <c r="F10" s="359">
        <v>36525078</v>
      </c>
      <c r="G10" s="357">
        <v>0</v>
      </c>
      <c r="H10" s="357">
        <v>0</v>
      </c>
      <c r="I10" s="357">
        <v>36525078</v>
      </c>
      <c r="J10" s="357">
        <v>-36525078</v>
      </c>
      <c r="K10" s="357">
        <v>0</v>
      </c>
      <c r="L10" s="422">
        <f>SUM(PPI!H10,PPI!I10)</f>
        <v>36525078</v>
      </c>
      <c r="M10" s="355" t="s">
        <v>2494</v>
      </c>
    </row>
    <row r="11" spans="1:20" ht="87" customHeight="1">
      <c r="B11" s="171" t="s">
        <v>2477</v>
      </c>
      <c r="C11" s="171" t="s">
        <v>2478</v>
      </c>
      <c r="D11" s="358">
        <v>0</v>
      </c>
      <c r="E11" s="359">
        <v>18376863</v>
      </c>
      <c r="F11" s="359">
        <v>18376863</v>
      </c>
      <c r="G11" s="357">
        <v>0</v>
      </c>
      <c r="H11" s="357">
        <v>0</v>
      </c>
      <c r="I11" s="357">
        <v>18376863</v>
      </c>
      <c r="J11" s="357">
        <v>-18376863</v>
      </c>
      <c r="K11" s="357">
        <v>0</v>
      </c>
      <c r="L11" s="420">
        <f>SUM(PPI!H11,PPI!I11)</f>
        <v>18376863</v>
      </c>
      <c r="M11" s="355" t="s">
        <v>2552</v>
      </c>
    </row>
    <row r="12" spans="1:20" ht="87" customHeight="1">
      <c r="B12" s="171" t="s">
        <v>2479</v>
      </c>
      <c r="C12" s="171" t="s">
        <v>2480</v>
      </c>
      <c r="D12" s="358">
        <v>0</v>
      </c>
      <c r="E12" s="359">
        <v>20176862</v>
      </c>
      <c r="F12" s="359">
        <v>20176862</v>
      </c>
      <c r="G12" s="357">
        <v>0</v>
      </c>
      <c r="H12" s="357">
        <v>0</v>
      </c>
      <c r="I12" s="357">
        <v>20176862</v>
      </c>
      <c r="J12" s="357">
        <v>-20176862</v>
      </c>
      <c r="K12" s="357">
        <v>0</v>
      </c>
      <c r="L12" s="420">
        <f>SUM(PPI!H12,PPI!I12)</f>
        <v>20176862</v>
      </c>
      <c r="M12" s="355" t="s">
        <v>2552</v>
      </c>
    </row>
    <row r="13" spans="1:20" ht="87" customHeight="1">
      <c r="A13" s="93"/>
      <c r="B13" s="171" t="s">
        <v>2481</v>
      </c>
      <c r="C13" s="171" t="s">
        <v>2482</v>
      </c>
      <c r="D13" s="358">
        <v>0</v>
      </c>
      <c r="E13" s="359">
        <v>20176863</v>
      </c>
      <c r="F13" s="359">
        <v>20176863</v>
      </c>
      <c r="G13" s="357">
        <v>0</v>
      </c>
      <c r="H13" s="357">
        <v>0</v>
      </c>
      <c r="I13" s="357">
        <v>20176863</v>
      </c>
      <c r="J13" s="357">
        <v>-20176863</v>
      </c>
      <c r="K13" s="357">
        <v>0</v>
      </c>
      <c r="L13" s="420">
        <f>SUM(PPI!H13,PPI!I13)</f>
        <v>20176863</v>
      </c>
      <c r="M13" s="355" t="s">
        <v>2552</v>
      </c>
      <c r="N13" s="93"/>
      <c r="O13" s="93"/>
      <c r="P13" s="93"/>
      <c r="Q13" s="93"/>
      <c r="R13" s="93"/>
      <c r="S13" s="93"/>
      <c r="T13" s="93"/>
    </row>
    <row r="14" spans="1:20" ht="87" customHeight="1">
      <c r="B14" s="171" t="s">
        <v>2483</v>
      </c>
      <c r="C14" s="171" t="s">
        <v>2484</v>
      </c>
      <c r="D14" s="358">
        <v>0</v>
      </c>
      <c r="E14" s="359">
        <v>20176862</v>
      </c>
      <c r="F14" s="359">
        <v>20176862</v>
      </c>
      <c r="G14" s="357">
        <v>0</v>
      </c>
      <c r="H14" s="357">
        <v>0</v>
      </c>
      <c r="I14" s="357">
        <v>20176862</v>
      </c>
      <c r="J14" s="357">
        <v>-20176862</v>
      </c>
      <c r="K14" s="357">
        <v>0</v>
      </c>
      <c r="L14" s="420">
        <f>SUM(PPI!H14,PPI!I14)</f>
        <v>20176862</v>
      </c>
      <c r="M14" s="355" t="s">
        <v>2552</v>
      </c>
    </row>
    <row r="15" spans="1:20" ht="87" customHeight="1">
      <c r="B15" s="171" t="s">
        <v>2485</v>
      </c>
      <c r="C15" s="171" t="s">
        <v>2486</v>
      </c>
      <c r="D15" s="358">
        <v>0</v>
      </c>
      <c r="E15" s="359">
        <v>71580696</v>
      </c>
      <c r="F15" s="359">
        <v>71580696</v>
      </c>
      <c r="G15" s="357">
        <v>0</v>
      </c>
      <c r="H15" s="357">
        <v>0</v>
      </c>
      <c r="I15" s="357">
        <v>71580696</v>
      </c>
      <c r="J15" s="357">
        <v>-71580696</v>
      </c>
      <c r="K15" s="357">
        <v>0</v>
      </c>
      <c r="L15" s="420">
        <f>SUM(PPI!H15,PPI!I15)</f>
        <v>71580696</v>
      </c>
      <c r="M15" s="355" t="s">
        <v>2552</v>
      </c>
    </row>
    <row r="16" spans="1:20" ht="87" customHeight="1">
      <c r="B16" s="171" t="s">
        <v>2487</v>
      </c>
      <c r="C16" s="171" t="s">
        <v>2488</v>
      </c>
      <c r="D16" s="358">
        <v>0</v>
      </c>
      <c r="E16" s="359">
        <v>71580695</v>
      </c>
      <c r="F16" s="359">
        <v>71580695</v>
      </c>
      <c r="G16" s="357">
        <v>0</v>
      </c>
      <c r="H16" s="357">
        <v>0</v>
      </c>
      <c r="I16" s="357">
        <v>71580695</v>
      </c>
      <c r="J16" s="357">
        <v>-71580695</v>
      </c>
      <c r="K16" s="357">
        <v>0</v>
      </c>
      <c r="L16" s="420">
        <f>SUM(PPI!H16,PPI!I16)</f>
        <v>71580695</v>
      </c>
      <c r="M16" s="355" t="s">
        <v>2552</v>
      </c>
    </row>
    <row r="17" spans="2:13" ht="87" customHeight="1">
      <c r="B17" s="171" t="s">
        <v>2489</v>
      </c>
      <c r="C17" s="171" t="s">
        <v>2490</v>
      </c>
      <c r="D17" s="358">
        <v>0</v>
      </c>
      <c r="E17" s="359">
        <v>109925872</v>
      </c>
      <c r="F17" s="359">
        <v>109925872</v>
      </c>
      <c r="G17" s="357">
        <v>0</v>
      </c>
      <c r="H17" s="357">
        <v>0</v>
      </c>
      <c r="I17" s="357">
        <v>109925872</v>
      </c>
      <c r="J17" s="357">
        <v>-109925872</v>
      </c>
      <c r="K17" s="357">
        <v>0</v>
      </c>
      <c r="L17" s="420">
        <f>SUM(PPI!H17,PPI!I17)</f>
        <v>109925872</v>
      </c>
      <c r="M17" s="355" t="s">
        <v>2552</v>
      </c>
    </row>
    <row r="18" spans="2:13" ht="87" customHeight="1">
      <c r="B18" s="171" t="s">
        <v>2491</v>
      </c>
      <c r="C18" s="171" t="s">
        <v>2492</v>
      </c>
      <c r="D18" s="358">
        <v>0</v>
      </c>
      <c r="E18" s="359">
        <v>1800000</v>
      </c>
      <c r="F18" s="359">
        <v>1800000</v>
      </c>
      <c r="G18" s="357">
        <v>0</v>
      </c>
      <c r="H18" s="357">
        <v>0</v>
      </c>
      <c r="I18" s="357">
        <v>1800000</v>
      </c>
      <c r="J18" s="357">
        <v>-1800000</v>
      </c>
      <c r="K18" s="357">
        <v>0</v>
      </c>
      <c r="L18" s="420">
        <f>SUM(PPI!H18,PPI!I18)</f>
        <v>1800000</v>
      </c>
      <c r="M18" s="355" t="s">
        <v>2552</v>
      </c>
    </row>
    <row r="23" spans="2:13">
      <c r="L23" s="423"/>
    </row>
    <row r="24" spans="2:13" ht="15">
      <c r="L24" s="424" t="s">
        <v>2564</v>
      </c>
      <c r="M24" s="424"/>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6" fitToHeight="0" orientation="landscape" r:id="rId1"/>
  <headerFooter scaleWithDoc="0">
    <oddHeader>&amp;C&amp;G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7030A0"/>
    <pageSetUpPr fitToPage="1"/>
  </sheetPr>
  <dimension ref="A1:X1316"/>
  <sheetViews>
    <sheetView showGridLines="0" tabSelected="1" zoomScaleNormal="100" zoomScaleSheetLayoutView="71" workbookViewId="0">
      <selection activeCell="L12" sqref="L12"/>
    </sheetView>
  </sheetViews>
  <sheetFormatPr baseColWidth="10" defaultColWidth="11.42578125" defaultRowHeight="12.75"/>
  <cols>
    <col min="1" max="1" width="0.85546875" style="3" customWidth="1"/>
    <col min="2" max="2" width="24.140625" style="3" customWidth="1"/>
    <col min="3" max="3" width="15.85546875" style="3" customWidth="1"/>
    <col min="4" max="4" width="19.5703125" style="3" customWidth="1"/>
    <col min="5" max="9" width="21.28515625" style="3" customWidth="1"/>
    <col min="10" max="11" width="16.28515625" style="3" customWidth="1"/>
    <col min="12" max="12" width="43.7109375" style="3" customWidth="1"/>
    <col min="13" max="13" width="2.5703125" style="3" customWidth="1"/>
    <col min="14" max="15" width="11.42578125" style="3" customWidth="1"/>
    <col min="16" max="16" width="13.42578125" style="66" customWidth="1"/>
    <col min="17" max="17" width="40.42578125" style="3" customWidth="1"/>
    <col min="18" max="18" width="75" style="3" customWidth="1"/>
    <col min="19" max="24" width="11.42578125" style="3" customWidth="1"/>
    <col min="25" max="16384" width="11.42578125" style="3"/>
  </cols>
  <sheetData>
    <row r="1" spans="1:24" ht="14.45" customHeight="1"/>
    <row r="2" spans="1:24" ht="35.1" customHeight="1">
      <c r="B2" s="480" t="s">
        <v>140</v>
      </c>
      <c r="C2" s="480"/>
      <c r="D2" s="480"/>
      <c r="E2" s="480"/>
      <c r="F2" s="480"/>
      <c r="G2" s="480"/>
      <c r="H2" s="480"/>
      <c r="I2" s="480"/>
      <c r="J2" s="480"/>
      <c r="K2" s="480"/>
      <c r="L2" s="480"/>
    </row>
    <row r="3" spans="1:24" ht="5.25" customHeight="1">
      <c r="B3" s="23"/>
      <c r="C3" s="23"/>
      <c r="D3" s="23"/>
      <c r="E3" s="23"/>
      <c r="F3" s="23"/>
      <c r="G3" s="23"/>
      <c r="H3" s="23"/>
      <c r="I3" s="23"/>
      <c r="J3" s="23"/>
      <c r="K3" s="23"/>
      <c r="L3" s="23"/>
    </row>
    <row r="4" spans="1:24" ht="17.25" customHeight="1">
      <c r="B4" s="481" t="s">
        <v>77</v>
      </c>
      <c r="C4" s="482"/>
      <c r="D4" s="483"/>
      <c r="E4" s="484" t="s">
        <v>212</v>
      </c>
      <c r="F4" s="484"/>
      <c r="G4" s="484"/>
      <c r="H4" s="484"/>
      <c r="I4" s="484"/>
      <c r="J4" s="484"/>
      <c r="K4" s="484"/>
      <c r="L4" s="484"/>
      <c r="M4" s="55"/>
      <c r="N4" s="55"/>
      <c r="O4" s="55"/>
      <c r="P4" s="55"/>
      <c r="Q4" s="55"/>
      <c r="R4" s="55"/>
      <c r="S4" s="55"/>
      <c r="T4" s="55"/>
      <c r="U4" s="55"/>
      <c r="V4" s="55"/>
      <c r="W4" s="55"/>
      <c r="X4" s="55"/>
    </row>
    <row r="5" spans="1:24" ht="17.25" customHeight="1">
      <c r="B5" s="485" t="s">
        <v>83</v>
      </c>
      <c r="C5" s="486"/>
      <c r="D5" s="487"/>
      <c r="E5" s="488" t="s">
        <v>2458</v>
      </c>
      <c r="F5" s="488"/>
      <c r="G5" s="488"/>
      <c r="H5" s="488"/>
      <c r="I5" s="488"/>
      <c r="J5" s="488"/>
      <c r="K5" s="488"/>
      <c r="L5" s="488"/>
    </row>
    <row r="6" spans="1:24" ht="3" customHeight="1">
      <c r="B6" s="478"/>
      <c r="C6" s="479"/>
      <c r="D6" s="479"/>
      <c r="E6" s="479"/>
      <c r="F6" s="479"/>
      <c r="G6" s="479"/>
      <c r="H6" s="479"/>
      <c r="I6" s="479"/>
      <c r="J6" s="479"/>
      <c r="K6" s="479"/>
      <c r="L6" s="479"/>
    </row>
    <row r="7" spans="1:24" s="34" customFormat="1" ht="34.9" customHeight="1">
      <c r="B7" s="473" t="s">
        <v>141</v>
      </c>
      <c r="C7" s="475" t="s">
        <v>130</v>
      </c>
      <c r="D7" s="475"/>
      <c r="E7" s="475"/>
      <c r="F7" s="475" t="s">
        <v>76</v>
      </c>
      <c r="G7" s="475"/>
      <c r="H7" s="475"/>
      <c r="I7" s="475"/>
      <c r="J7" s="475" t="s">
        <v>146</v>
      </c>
      <c r="K7" s="475"/>
      <c r="L7" s="476" t="s">
        <v>147</v>
      </c>
    </row>
    <row r="8" spans="1:24" s="34" customFormat="1" ht="71.45" customHeight="1">
      <c r="B8" s="474"/>
      <c r="C8" s="180" t="s">
        <v>12</v>
      </c>
      <c r="D8" s="180" t="s">
        <v>1</v>
      </c>
      <c r="E8" s="180" t="s">
        <v>86</v>
      </c>
      <c r="F8" s="180" t="s">
        <v>87</v>
      </c>
      <c r="G8" s="180" t="s">
        <v>99</v>
      </c>
      <c r="H8" s="180" t="s">
        <v>144</v>
      </c>
      <c r="I8" s="180" t="s">
        <v>88</v>
      </c>
      <c r="J8" s="181" t="s">
        <v>145</v>
      </c>
      <c r="K8" s="181" t="s">
        <v>82</v>
      </c>
      <c r="L8" s="477"/>
    </row>
    <row r="9" spans="1:24" s="5" customFormat="1" ht="56.25" customHeight="1">
      <c r="A9" s="138"/>
      <c r="B9" s="360" t="s">
        <v>2495</v>
      </c>
      <c r="C9" s="361">
        <v>191997954</v>
      </c>
      <c r="D9" s="361">
        <v>191997954</v>
      </c>
      <c r="E9" s="360">
        <f>(C9/D9)-1*100</f>
        <v>-99</v>
      </c>
      <c r="F9" s="360" t="s">
        <v>2496</v>
      </c>
      <c r="G9" s="362" t="s">
        <v>2497</v>
      </c>
      <c r="H9" s="361"/>
      <c r="I9" s="361">
        <v>1800000</v>
      </c>
      <c r="J9" s="363">
        <v>1</v>
      </c>
      <c r="K9" s="363">
        <v>1</v>
      </c>
      <c r="L9" s="364" t="s">
        <v>2498</v>
      </c>
    </row>
    <row r="10" spans="1:24" ht="51" customHeight="1">
      <c r="B10" s="172"/>
      <c r="C10" s="173"/>
      <c r="D10" s="173"/>
      <c r="E10" s="172"/>
      <c r="F10" s="172"/>
      <c r="G10" s="172"/>
      <c r="H10" s="172"/>
      <c r="I10" s="172"/>
      <c r="J10" s="174"/>
      <c r="K10" s="174"/>
      <c r="L10" s="175"/>
      <c r="P10" s="3"/>
    </row>
    <row r="11" spans="1:24" ht="36" customHeight="1">
      <c r="B11" s="172"/>
      <c r="C11" s="173"/>
      <c r="D11" s="173"/>
      <c r="E11" s="172"/>
      <c r="F11" s="172"/>
      <c r="G11" s="172"/>
      <c r="H11" s="172"/>
      <c r="I11" s="172"/>
      <c r="J11" s="174"/>
      <c r="K11" s="174"/>
      <c r="L11" s="175"/>
      <c r="P11" s="3"/>
    </row>
    <row r="12" spans="1:24" ht="36" customHeight="1">
      <c r="B12" s="172"/>
      <c r="C12" s="173"/>
      <c r="D12" s="173"/>
      <c r="E12" s="172"/>
      <c r="F12" s="172"/>
      <c r="G12" s="172"/>
      <c r="H12" s="172"/>
      <c r="I12" s="172"/>
      <c r="J12" s="174"/>
      <c r="K12" s="174"/>
      <c r="L12" s="175"/>
      <c r="P12" s="3"/>
    </row>
    <row r="13" spans="1:24" ht="36" customHeight="1">
      <c r="A13" s="92"/>
      <c r="B13" s="172"/>
      <c r="C13" s="173"/>
      <c r="D13" s="173"/>
      <c r="E13" s="172"/>
      <c r="F13" s="172"/>
      <c r="G13" s="172"/>
      <c r="H13" s="172"/>
      <c r="I13" s="172"/>
      <c r="J13" s="174"/>
      <c r="K13" s="174"/>
      <c r="L13" s="175"/>
      <c r="M13" s="92"/>
      <c r="N13" s="92"/>
      <c r="O13" s="92"/>
      <c r="P13" s="92"/>
      <c r="Q13" s="92"/>
      <c r="R13" s="92"/>
      <c r="S13" s="92"/>
    </row>
    <row r="14" spans="1:24" ht="36" customHeight="1">
      <c r="B14" s="172"/>
      <c r="C14" s="173"/>
      <c r="D14" s="173"/>
      <c r="E14" s="172"/>
      <c r="F14" s="172"/>
      <c r="G14" s="172"/>
      <c r="H14" s="172"/>
      <c r="I14" s="172"/>
      <c r="J14" s="174"/>
      <c r="K14" s="174"/>
      <c r="L14" s="175"/>
      <c r="P14" s="3"/>
    </row>
    <row r="15" spans="1:24" ht="36" customHeight="1">
      <c r="B15" s="172"/>
      <c r="C15" s="173"/>
      <c r="D15" s="173"/>
      <c r="E15" s="172"/>
      <c r="F15" s="172"/>
      <c r="G15" s="172"/>
      <c r="H15" s="172"/>
      <c r="I15" s="172"/>
      <c r="J15" s="174"/>
      <c r="K15" s="174"/>
      <c r="L15" s="175"/>
      <c r="P15" s="3"/>
    </row>
    <row r="16" spans="1:24" ht="36" customHeight="1">
      <c r="B16" s="172"/>
      <c r="C16" s="173"/>
      <c r="D16" s="173"/>
      <c r="E16" s="172"/>
      <c r="F16" s="172"/>
      <c r="G16" s="172"/>
      <c r="H16" s="172"/>
      <c r="I16" s="172"/>
      <c r="J16" s="174"/>
      <c r="K16" s="174"/>
      <c r="L16" s="175"/>
      <c r="P16" s="3"/>
    </row>
    <row r="17" spans="1:24" ht="36" customHeight="1">
      <c r="B17" s="172"/>
      <c r="C17" s="173"/>
      <c r="D17" s="173"/>
      <c r="E17" s="172"/>
      <c r="F17" s="172"/>
      <c r="G17" s="172"/>
      <c r="H17" s="172"/>
      <c r="I17" s="172"/>
      <c r="J17" s="174"/>
      <c r="K17" s="174"/>
      <c r="L17" s="175"/>
      <c r="P17" s="3"/>
    </row>
    <row r="18" spans="1:24" ht="36" customHeight="1">
      <c r="B18" s="172"/>
      <c r="C18" s="173"/>
      <c r="D18" s="173"/>
      <c r="E18" s="172"/>
      <c r="F18" s="172"/>
      <c r="G18" s="172"/>
      <c r="H18" s="172"/>
      <c r="I18" s="172"/>
      <c r="J18" s="174"/>
      <c r="K18" s="174"/>
      <c r="L18" s="175"/>
      <c r="P18" s="3"/>
    </row>
    <row r="19" spans="1:24" ht="36" customHeight="1">
      <c r="B19" s="172"/>
      <c r="C19" s="173"/>
      <c r="D19" s="173"/>
      <c r="E19" s="172"/>
      <c r="F19" s="172"/>
      <c r="G19" s="172"/>
      <c r="H19" s="172"/>
      <c r="I19" s="172"/>
      <c r="J19" s="174"/>
      <c r="K19" s="174"/>
      <c r="L19" s="175"/>
      <c r="P19" s="3"/>
    </row>
    <row r="20" spans="1:24" ht="36" customHeight="1">
      <c r="B20" s="172"/>
      <c r="C20" s="173"/>
      <c r="D20" s="173"/>
      <c r="E20" s="172"/>
      <c r="F20" s="172"/>
      <c r="G20" s="172"/>
      <c r="H20" s="172"/>
      <c r="I20" s="172"/>
      <c r="J20" s="174"/>
      <c r="K20" s="174"/>
      <c r="L20" s="175"/>
      <c r="P20" s="3"/>
    </row>
    <row r="21" spans="1:24" ht="36" customHeight="1">
      <c r="B21" s="172"/>
      <c r="C21" s="173"/>
      <c r="D21" s="173"/>
      <c r="E21" s="172"/>
      <c r="F21" s="172"/>
      <c r="G21" s="172"/>
      <c r="H21" s="172"/>
      <c r="I21" s="172"/>
      <c r="J21" s="174"/>
      <c r="K21" s="174"/>
      <c r="L21" s="175"/>
      <c r="P21" s="3"/>
    </row>
    <row r="22" spans="1:24" ht="16.5" customHeight="1">
      <c r="A22" s="68"/>
      <c r="B22" s="176"/>
      <c r="C22" s="176"/>
      <c r="D22" s="176"/>
      <c r="E22" s="176"/>
      <c r="F22" s="176"/>
      <c r="G22" s="176"/>
      <c r="H22" s="176"/>
      <c r="I22" s="176"/>
      <c r="J22" s="176"/>
      <c r="K22" s="176"/>
      <c r="L22" s="176"/>
      <c r="P22" s="3"/>
    </row>
    <row r="23" spans="1:24" s="102" customFormat="1" ht="36" customHeight="1">
      <c r="B23" s="177" t="s">
        <v>91</v>
      </c>
      <c r="C23" s="177">
        <f>SUM(C9:C21)</f>
        <v>191997954</v>
      </c>
      <c r="D23" s="177">
        <f>SUM(D9:D21)</f>
        <v>191997954</v>
      </c>
      <c r="E23" s="177">
        <f>IF(C23=0,"",D23/C23)</f>
        <v>1</v>
      </c>
      <c r="F23" s="177"/>
      <c r="G23" s="177"/>
      <c r="H23" s="177">
        <f>SUM(H9:H21)</f>
        <v>0</v>
      </c>
      <c r="I23" s="177">
        <f>SUM(I9:I21)</f>
        <v>1800000</v>
      </c>
      <c r="J23" s="178"/>
      <c r="K23" s="178"/>
      <c r="L23" s="179"/>
    </row>
    <row r="24" spans="1:24">
      <c r="Q24" s="35"/>
      <c r="R24" s="35"/>
      <c r="S24" s="35"/>
      <c r="T24" s="35"/>
      <c r="U24" s="35"/>
      <c r="V24" s="35"/>
      <c r="W24" s="35"/>
      <c r="X24" s="35"/>
    </row>
    <row r="25" spans="1:24">
      <c r="Q25" s="35"/>
      <c r="R25" s="35"/>
      <c r="S25" s="35"/>
      <c r="T25" s="35"/>
      <c r="U25" s="35"/>
      <c r="V25" s="35"/>
      <c r="W25" s="35"/>
      <c r="X25" s="35"/>
    </row>
    <row r="26" spans="1:24">
      <c r="Q26" s="35"/>
      <c r="R26" s="35"/>
      <c r="S26" s="35"/>
      <c r="T26" s="35"/>
      <c r="U26" s="35"/>
      <c r="V26" s="35"/>
      <c r="W26" s="35"/>
      <c r="X26" s="35"/>
    </row>
    <row r="27" spans="1:24">
      <c r="Q27" s="35"/>
      <c r="R27" s="35"/>
      <c r="S27" s="35"/>
      <c r="T27" s="35"/>
      <c r="U27" s="35"/>
      <c r="V27" s="35"/>
      <c r="W27" s="35"/>
      <c r="X27" s="35"/>
    </row>
    <row r="28" spans="1:24">
      <c r="Q28" s="35"/>
      <c r="R28" s="35"/>
      <c r="S28" s="35"/>
      <c r="T28" s="35"/>
      <c r="U28" s="35"/>
      <c r="V28" s="35"/>
      <c r="W28" s="35"/>
      <c r="X28" s="35"/>
    </row>
    <row r="29" spans="1:24">
      <c r="Q29" s="35"/>
      <c r="R29" s="35"/>
      <c r="S29" s="35"/>
      <c r="T29" s="35"/>
      <c r="U29" s="35"/>
      <c r="V29" s="35"/>
      <c r="W29" s="35"/>
      <c r="X29" s="35"/>
    </row>
    <row r="30" spans="1:24">
      <c r="Q30" s="35"/>
      <c r="R30" s="35"/>
      <c r="S30" s="35"/>
      <c r="T30" s="35"/>
      <c r="U30" s="35"/>
      <c r="V30" s="35"/>
      <c r="W30" s="35"/>
      <c r="X30" s="35"/>
    </row>
    <row r="31" spans="1:24">
      <c r="Q31" s="35"/>
      <c r="R31" s="35"/>
      <c r="S31" s="35"/>
      <c r="T31" s="35"/>
      <c r="U31" s="35"/>
      <c r="V31" s="35"/>
      <c r="W31" s="35"/>
      <c r="X31" s="35"/>
    </row>
    <row r="32" spans="1:24">
      <c r="Q32" s="35"/>
      <c r="R32" s="35"/>
      <c r="S32" s="35"/>
      <c r="T32" s="35"/>
      <c r="U32" s="35"/>
      <c r="V32" s="35"/>
      <c r="W32" s="35"/>
      <c r="X32" s="35"/>
    </row>
    <row r="33" spans="17:24">
      <c r="Q33" s="35"/>
      <c r="R33" s="35"/>
      <c r="S33" s="35"/>
      <c r="T33" s="35"/>
      <c r="U33" s="35"/>
      <c r="V33" s="35"/>
      <c r="W33" s="35"/>
      <c r="X33" s="35"/>
    </row>
    <row r="34" spans="17:24">
      <c r="Q34" s="35"/>
      <c r="R34" s="35"/>
      <c r="S34" s="35"/>
      <c r="T34" s="35"/>
      <c r="U34" s="35"/>
      <c r="V34" s="35"/>
      <c r="W34" s="35"/>
      <c r="X34" s="35"/>
    </row>
    <row r="35" spans="17:24">
      <c r="Q35" s="35"/>
      <c r="R35" s="35"/>
      <c r="S35" s="35"/>
      <c r="T35" s="35"/>
      <c r="U35" s="35"/>
      <c r="V35" s="35"/>
      <c r="W35" s="35"/>
      <c r="X35" s="35"/>
    </row>
    <row r="36" spans="17:24">
      <c r="Q36" s="35"/>
      <c r="R36" s="35"/>
      <c r="S36" s="35"/>
      <c r="T36" s="35"/>
      <c r="U36" s="35"/>
      <c r="V36" s="35"/>
      <c r="W36" s="35"/>
      <c r="X36" s="35"/>
    </row>
    <row r="37" spans="17:24">
      <c r="Q37" s="35"/>
      <c r="R37" s="35"/>
      <c r="S37" s="35"/>
      <c r="T37" s="35"/>
      <c r="U37" s="35"/>
      <c r="V37" s="35"/>
      <c r="W37" s="35"/>
      <c r="X37" s="35"/>
    </row>
    <row r="38" spans="17:24">
      <c r="Q38" s="35"/>
      <c r="R38" s="35"/>
      <c r="S38" s="35"/>
      <c r="T38" s="35"/>
      <c r="U38" s="35"/>
      <c r="V38" s="35"/>
      <c r="W38" s="35"/>
      <c r="X38" s="35"/>
    </row>
    <row r="39" spans="17:24">
      <c r="Q39" s="35"/>
      <c r="R39" s="35"/>
      <c r="S39" s="35"/>
      <c r="T39" s="35"/>
      <c r="U39" s="35"/>
      <c r="V39" s="35"/>
      <c r="W39" s="35"/>
      <c r="X39" s="35"/>
    </row>
    <row r="40" spans="17:24">
      <c r="Q40" s="35"/>
      <c r="R40" s="35"/>
      <c r="S40" s="35"/>
      <c r="T40" s="35"/>
      <c r="U40" s="35"/>
      <c r="V40" s="35"/>
      <c r="W40" s="35"/>
      <c r="X40" s="35"/>
    </row>
    <row r="41" spans="17:24">
      <c r="Q41" s="35"/>
      <c r="R41" s="35"/>
      <c r="S41" s="35"/>
      <c r="T41" s="35"/>
      <c r="U41" s="35"/>
      <c r="V41" s="35"/>
      <c r="W41" s="35"/>
      <c r="X41" s="35"/>
    </row>
    <row r="42" spans="17:24">
      <c r="Q42" s="35"/>
      <c r="R42" s="35"/>
      <c r="S42" s="35"/>
      <c r="T42" s="35"/>
      <c r="U42" s="35"/>
      <c r="V42" s="35"/>
      <c r="W42" s="35"/>
      <c r="X42" s="35"/>
    </row>
    <row r="43" spans="17:24">
      <c r="Q43" s="35"/>
      <c r="R43" s="35"/>
      <c r="S43" s="35"/>
      <c r="T43" s="35"/>
      <c r="U43" s="35"/>
      <c r="V43" s="35"/>
      <c r="W43" s="35"/>
      <c r="X43" s="35"/>
    </row>
    <row r="44" spans="17:24">
      <c r="Q44" s="35"/>
      <c r="R44" s="35"/>
      <c r="S44" s="35"/>
      <c r="T44" s="35"/>
      <c r="U44" s="35"/>
      <c r="V44" s="35"/>
      <c r="W44" s="35"/>
      <c r="X44" s="35"/>
    </row>
    <row r="45" spans="17:24">
      <c r="Q45" s="35"/>
      <c r="R45" s="35"/>
      <c r="S45" s="35"/>
      <c r="T45" s="35"/>
      <c r="U45" s="35"/>
      <c r="V45" s="35"/>
      <c r="W45" s="35"/>
      <c r="X45" s="35"/>
    </row>
    <row r="46" spans="17:24">
      <c r="Q46" s="35"/>
      <c r="R46" s="35"/>
      <c r="S46" s="35"/>
      <c r="T46" s="35"/>
      <c r="U46" s="35"/>
      <c r="V46" s="35"/>
      <c r="W46" s="35"/>
      <c r="X46" s="35"/>
    </row>
    <row r="47" spans="17:24">
      <c r="Q47" s="35"/>
      <c r="R47" s="35"/>
      <c r="S47" s="35"/>
      <c r="T47" s="35"/>
      <c r="U47" s="35"/>
      <c r="V47" s="35"/>
      <c r="W47" s="35"/>
      <c r="X47" s="35"/>
    </row>
    <row r="48" spans="17: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row r="1314" spans="17:24">
      <c r="Q1314" s="35"/>
      <c r="R1314" s="35"/>
      <c r="S1314" s="35"/>
      <c r="T1314" s="35"/>
      <c r="U1314" s="35"/>
      <c r="V1314" s="35"/>
      <c r="W1314" s="35"/>
      <c r="X1314" s="35"/>
    </row>
    <row r="1315" spans="17:24">
      <c r="Q1315" s="35"/>
      <c r="R1315" s="35"/>
      <c r="S1315" s="35"/>
      <c r="T1315" s="35"/>
      <c r="U1315" s="35"/>
      <c r="V1315" s="35"/>
      <c r="W1315" s="35"/>
      <c r="X1315" s="35"/>
    </row>
    <row r="1316" spans="17:24">
      <c r="Q1316" s="35"/>
      <c r="R1316" s="35"/>
      <c r="S1316" s="35"/>
      <c r="T1316" s="35"/>
      <c r="U1316" s="35"/>
      <c r="V1316" s="35"/>
      <c r="W1316" s="35"/>
      <c r="X1316"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4" fitToHeight="0" orientation="landscape" r:id="rId1"/>
  <headerFooter scaleWithDoc="0">
    <oddHeader>&amp;C&amp;G</oddHeader>
    <oddFooter>&amp;R&amp;G</oddFooter>
  </headerFooter>
  <colBreaks count="1" manualBreakCount="1">
    <brk id="9" max="94"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Y1246"/>
  <sheetViews>
    <sheetView showGridLines="0" view="pageBreakPreview" topLeftCell="A49" zoomScaleNormal="85"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2500</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06" t="s">
        <v>2504</v>
      </c>
      <c r="G8" s="506"/>
      <c r="H8" s="506"/>
      <c r="I8" s="506"/>
      <c r="J8" s="506"/>
      <c r="K8" s="506"/>
      <c r="L8" s="506"/>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2632442</v>
      </c>
      <c r="C13" s="375">
        <v>2632442</v>
      </c>
      <c r="D13" s="376">
        <v>0</v>
      </c>
      <c r="E13" s="376">
        <v>0</v>
      </c>
      <c r="F13" s="375">
        <f>E13-G13</f>
        <v>0</v>
      </c>
      <c r="G13" s="376">
        <v>0</v>
      </c>
      <c r="H13" s="376">
        <v>0</v>
      </c>
      <c r="I13" s="377">
        <f>IFERROR(($F13/$B13)*100,"")</f>
        <v>0</v>
      </c>
      <c r="J13" s="377">
        <f>IFERROR(($F13/$B13)*100,"")</f>
        <v>0</v>
      </c>
      <c r="K13" s="377">
        <f>IFERROR(($G13/$B13)*100,"")</f>
        <v>0</v>
      </c>
      <c r="L13" s="377">
        <f>IFERROR(($G13/$C13)*100,"")</f>
        <v>0</v>
      </c>
    </row>
    <row r="14" spans="2:12" s="382" customFormat="1" ht="15" hidden="1" customHeight="1">
      <c r="B14" s="379"/>
      <c r="C14" s="380"/>
      <c r="D14" s="380"/>
      <c r="E14" s="380"/>
      <c r="F14" s="380"/>
      <c r="G14" s="381"/>
      <c r="H14" s="381"/>
      <c r="I14" s="381"/>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25" s="395" customFormat="1" ht="8.4499999999999993" customHeight="1">
      <c r="B49" s="388"/>
      <c r="C49" s="389"/>
      <c r="D49" s="390"/>
      <c r="E49" s="390"/>
      <c r="F49" s="390"/>
      <c r="G49" s="391"/>
      <c r="H49" s="391"/>
      <c r="I49" s="392"/>
      <c r="J49" s="392"/>
      <c r="K49" s="393"/>
      <c r="L49" s="394"/>
    </row>
    <row r="50" spans="2:25" s="382" customFormat="1" ht="28.5" customHeight="1">
      <c r="B50" s="497" t="s">
        <v>2516</v>
      </c>
      <c r="C50" s="497"/>
      <c r="D50" s="497"/>
      <c r="E50" s="497"/>
      <c r="F50" s="497"/>
      <c r="G50" s="497"/>
      <c r="H50" s="497"/>
      <c r="I50" s="497"/>
      <c r="J50" s="497"/>
      <c r="K50" s="497"/>
      <c r="L50" s="497"/>
      <c r="M50" s="395"/>
      <c r="N50" s="395"/>
      <c r="O50" s="395"/>
      <c r="P50" s="395"/>
      <c r="Q50" s="395"/>
      <c r="R50" s="395"/>
    </row>
    <row r="51" spans="2:25" s="382" customFormat="1" ht="188.25" customHeight="1">
      <c r="B51" s="490" t="s">
        <v>2540</v>
      </c>
      <c r="C51" s="491"/>
      <c r="D51" s="491"/>
      <c r="E51" s="491"/>
      <c r="F51" s="491"/>
      <c r="G51" s="491"/>
      <c r="H51" s="491"/>
      <c r="I51" s="491"/>
      <c r="J51" s="491"/>
      <c r="K51" s="491"/>
      <c r="L51" s="492"/>
      <c r="Y51" s="408">
        <f>7+85.5</f>
        <v>92.5</v>
      </c>
    </row>
    <row r="52" spans="2:25" s="382" customFormat="1" ht="15" customHeight="1">
      <c r="B52" s="493"/>
      <c r="C52" s="491"/>
      <c r="D52" s="491"/>
      <c r="E52" s="491"/>
      <c r="F52" s="491"/>
      <c r="G52" s="491"/>
      <c r="H52" s="491"/>
      <c r="I52" s="491"/>
      <c r="J52" s="491"/>
      <c r="K52" s="491"/>
      <c r="L52" s="492"/>
    </row>
    <row r="53" spans="2:25" s="382" customFormat="1" ht="15" customHeight="1">
      <c r="B53" s="493"/>
      <c r="C53" s="491"/>
      <c r="D53" s="491"/>
      <c r="E53" s="491"/>
      <c r="F53" s="491"/>
      <c r="G53" s="491"/>
      <c r="H53" s="491"/>
      <c r="I53" s="491"/>
      <c r="J53" s="491"/>
      <c r="K53" s="491"/>
      <c r="L53" s="492"/>
    </row>
    <row r="54" spans="2:25" s="382" customFormat="1" ht="12">
      <c r="B54" s="494"/>
      <c r="C54" s="495"/>
      <c r="D54" s="495"/>
      <c r="E54" s="495"/>
      <c r="F54" s="495"/>
      <c r="G54" s="495"/>
      <c r="H54" s="495"/>
      <c r="I54" s="495"/>
      <c r="J54" s="495"/>
      <c r="K54" s="495"/>
      <c r="L54" s="496"/>
    </row>
    <row r="55" spans="2:25">
      <c r="B55" s="396"/>
      <c r="C55" s="397"/>
      <c r="D55" s="396"/>
      <c r="E55" s="396"/>
      <c r="F55" s="396"/>
      <c r="H55" s="396"/>
    </row>
    <row r="56" spans="2:25">
      <c r="C56" s="398"/>
      <c r="D56" s="399"/>
      <c r="E56" s="399"/>
      <c r="F56" s="399"/>
    </row>
    <row r="57" spans="2:25" ht="83.25" customHeight="1">
      <c r="B57" s="489" t="s">
        <v>2539</v>
      </c>
      <c r="C57" s="489"/>
      <c r="D57" s="489"/>
      <c r="E57" s="489"/>
      <c r="F57" s="489"/>
      <c r="G57" s="489"/>
      <c r="H57" s="489"/>
      <c r="I57" s="489"/>
      <c r="J57" s="489"/>
      <c r="K57" s="489"/>
      <c r="L57" s="489"/>
    </row>
    <row r="58" spans="2:25" ht="71.25" customHeight="1">
      <c r="B58" s="489" t="s">
        <v>2544</v>
      </c>
      <c r="C58" s="489"/>
      <c r="D58" s="489"/>
      <c r="E58" s="489"/>
      <c r="F58" s="489"/>
      <c r="G58" s="489"/>
      <c r="H58" s="489"/>
      <c r="I58" s="489"/>
      <c r="J58" s="489"/>
      <c r="K58" s="489"/>
      <c r="L58" s="489"/>
    </row>
    <row r="1193" spans="24:24">
      <c r="X1193" s="401"/>
    </row>
    <row r="1198" spans="24:24">
      <c r="X1198" s="401"/>
    </row>
    <row r="1199" spans="24:24">
      <c r="X1199" s="401"/>
    </row>
    <row r="1246" spans="24:24">
      <c r="X1246" s="401"/>
    </row>
  </sheetData>
  <sheetProtection formatColumns="0" formatRows="0"/>
  <mergeCells count="18">
    <mergeCell ref="B50:L50"/>
    <mergeCell ref="B2:L2"/>
    <mergeCell ref="B3:L3"/>
    <mergeCell ref="B5:E5"/>
    <mergeCell ref="F5:L5"/>
    <mergeCell ref="B6:E6"/>
    <mergeCell ref="F6:L6"/>
    <mergeCell ref="B8:E8"/>
    <mergeCell ref="F8:L8"/>
    <mergeCell ref="B10:L10"/>
    <mergeCell ref="B11:H11"/>
    <mergeCell ref="I11:L11"/>
    <mergeCell ref="B57:L57"/>
    <mergeCell ref="B58:L58"/>
    <mergeCell ref="B51:L51"/>
    <mergeCell ref="B52:L52"/>
    <mergeCell ref="B53:L53"/>
    <mergeCell ref="B54:L5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X1246"/>
  <sheetViews>
    <sheetView showGridLines="0" view="pageBreakPreview" topLeftCell="A49" zoomScaleNormal="85"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06" t="s">
        <v>2518</v>
      </c>
      <c r="G8" s="506"/>
      <c r="H8" s="506"/>
      <c r="I8" s="506"/>
      <c r="J8" s="506"/>
      <c r="K8" s="506"/>
      <c r="L8" s="506"/>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223868841</v>
      </c>
      <c r="C13" s="375">
        <v>223868841</v>
      </c>
      <c r="D13" s="375">
        <v>0</v>
      </c>
      <c r="E13" s="375">
        <v>14280000</v>
      </c>
      <c r="F13" s="375">
        <f>E13-G13</f>
        <v>14280000</v>
      </c>
      <c r="G13" s="375">
        <v>0</v>
      </c>
      <c r="H13" s="375">
        <v>0</v>
      </c>
      <c r="I13" s="402">
        <f>IFERROR(($F13/$B13)*100,"")</f>
        <v>6.3787349486479004</v>
      </c>
      <c r="J13" s="402">
        <f>IFERROR(($F13/$B13)*100,"")</f>
        <v>6.3787349486479004</v>
      </c>
      <c r="K13" s="402">
        <f>IFERROR(($G13/$B13)*100,"")</f>
        <v>0</v>
      </c>
      <c r="L13" s="402">
        <f>IFERROR(($G13/$C13)*100,"")</f>
        <v>0</v>
      </c>
    </row>
    <row r="14" spans="2:12" s="382" customFormat="1" ht="15" hidden="1" customHeight="1">
      <c r="B14" s="379"/>
      <c r="C14" s="380"/>
      <c r="D14" s="380"/>
      <c r="E14" s="380"/>
      <c r="F14" s="380"/>
      <c r="G14" s="381"/>
      <c r="H14" s="381"/>
      <c r="I14" s="381"/>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75" customHeight="1">
      <c r="B51" s="509" t="s">
        <v>2537</v>
      </c>
      <c r="C51" s="510"/>
      <c r="D51" s="510"/>
      <c r="E51" s="510"/>
      <c r="F51" s="510"/>
      <c r="G51" s="510"/>
      <c r="H51" s="510"/>
      <c r="I51" s="510"/>
      <c r="J51" s="510"/>
      <c r="K51" s="510"/>
      <c r="L51" s="511"/>
      <c r="M51" s="395"/>
      <c r="N51" s="395"/>
      <c r="O51" s="395"/>
      <c r="P51" s="395"/>
      <c r="Q51" s="395"/>
      <c r="R51" s="395"/>
    </row>
    <row r="52" spans="2:18" s="382" customFormat="1" ht="85.5" customHeight="1">
      <c r="B52" s="490" t="s">
        <v>2536</v>
      </c>
      <c r="C52" s="491"/>
      <c r="D52" s="491"/>
      <c r="E52" s="491"/>
      <c r="F52" s="491"/>
      <c r="G52" s="491"/>
      <c r="H52" s="491"/>
      <c r="I52" s="491"/>
      <c r="J52" s="491"/>
      <c r="K52" s="491"/>
      <c r="L52" s="492"/>
    </row>
    <row r="53" spans="2:18" s="382" customFormat="1" ht="132.75" customHeight="1">
      <c r="B53" s="490" t="s">
        <v>2534</v>
      </c>
      <c r="C53" s="491"/>
      <c r="D53" s="491"/>
      <c r="E53" s="491"/>
      <c r="F53" s="491"/>
      <c r="G53" s="491"/>
      <c r="H53" s="491"/>
      <c r="I53" s="491"/>
      <c r="J53" s="491"/>
      <c r="K53" s="491"/>
      <c r="L53" s="492"/>
    </row>
    <row r="54" spans="2:18" s="382" customFormat="1" ht="150" customHeight="1">
      <c r="B54" s="512" t="s">
        <v>2535</v>
      </c>
      <c r="C54" s="495"/>
      <c r="D54" s="495"/>
      <c r="E54" s="495"/>
      <c r="F54" s="495"/>
      <c r="G54" s="495"/>
      <c r="H54" s="495"/>
      <c r="I54" s="495"/>
      <c r="J54" s="495"/>
      <c r="K54" s="495"/>
      <c r="L54" s="496"/>
    </row>
    <row r="55" spans="2:18">
      <c r="B55" s="396"/>
      <c r="C55" s="397"/>
      <c r="D55" s="396"/>
      <c r="E55" s="396"/>
      <c r="F55" s="396"/>
      <c r="H55" s="396"/>
    </row>
    <row r="56" spans="2:18" ht="55.5" customHeight="1">
      <c r="B56" s="508" t="s">
        <v>2546</v>
      </c>
      <c r="C56" s="508"/>
      <c r="D56" s="508"/>
      <c r="E56" s="508"/>
      <c r="F56" s="508"/>
      <c r="G56" s="508"/>
      <c r="H56" s="508"/>
      <c r="I56" s="508"/>
      <c r="J56" s="508"/>
      <c r="K56" s="508"/>
      <c r="L56" s="508"/>
    </row>
    <row r="57" spans="2:18" ht="28.5" customHeight="1">
      <c r="B57" s="508" t="s">
        <v>2545</v>
      </c>
      <c r="C57" s="508"/>
      <c r="D57" s="508"/>
      <c r="E57" s="508"/>
      <c r="F57" s="508"/>
      <c r="G57" s="508"/>
      <c r="H57" s="508"/>
      <c r="I57" s="508"/>
      <c r="J57" s="508"/>
      <c r="K57" s="508"/>
      <c r="L57" s="508"/>
    </row>
    <row r="58" spans="2:18" ht="36" customHeight="1">
      <c r="B58" s="508" t="s">
        <v>2548</v>
      </c>
      <c r="C58" s="508"/>
      <c r="D58" s="508"/>
      <c r="E58" s="508"/>
      <c r="F58" s="508"/>
      <c r="G58" s="508"/>
      <c r="H58" s="508"/>
      <c r="I58" s="508"/>
      <c r="J58" s="508"/>
      <c r="K58" s="508"/>
      <c r="L58" s="508"/>
    </row>
    <row r="1193" spans="24:24">
      <c r="X1193" s="401"/>
    </row>
    <row r="1198" spans="24:24">
      <c r="X1198" s="401"/>
    </row>
    <row r="1199" spans="24:24">
      <c r="X1199" s="401"/>
    </row>
    <row r="1246" spans="24:24">
      <c r="X1246" s="401"/>
    </row>
  </sheetData>
  <sheetProtection formatColumns="0" formatRows="0"/>
  <mergeCells count="19">
    <mergeCell ref="B50:L50"/>
    <mergeCell ref="B2:L2"/>
    <mergeCell ref="B3:L3"/>
    <mergeCell ref="B5:E5"/>
    <mergeCell ref="F5:L5"/>
    <mergeCell ref="B6:E6"/>
    <mergeCell ref="F6:L6"/>
    <mergeCell ref="B8:E8"/>
    <mergeCell ref="F8:L8"/>
    <mergeCell ref="B10:L10"/>
    <mergeCell ref="B11:H11"/>
    <mergeCell ref="I11:L11"/>
    <mergeCell ref="B56:L56"/>
    <mergeCell ref="B57:L57"/>
    <mergeCell ref="B58:L58"/>
    <mergeCell ref="B51:L51"/>
    <mergeCell ref="B52:L52"/>
    <mergeCell ref="B53:L53"/>
    <mergeCell ref="B54:L5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AA1247"/>
  <sheetViews>
    <sheetView showGridLines="0" view="pageBreakPreview" topLeftCell="A13" zoomScaleNormal="106"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17" t="s">
        <v>2520</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108444310</v>
      </c>
      <c r="C13" s="375">
        <v>97808243.549999997</v>
      </c>
      <c r="D13" s="375">
        <v>0</v>
      </c>
      <c r="E13" s="375">
        <v>43876999.979999997</v>
      </c>
      <c r="F13" s="375">
        <f>E13-G13</f>
        <v>33241933.529999997</v>
      </c>
      <c r="G13" s="375">
        <v>10635066.449999999</v>
      </c>
      <c r="H13" s="375">
        <v>10635066.449999999</v>
      </c>
      <c r="I13" s="377">
        <f>F13/B13*100</f>
        <v>30.653460315253049</v>
      </c>
      <c r="J13" s="377">
        <f>IFERROR(($F13/$B13)*100,"")</f>
        <v>30.653460315253049</v>
      </c>
      <c r="K13" s="377">
        <f>IFERROR(($G13/$B13)*100,"")</f>
        <v>9.8069381879049242</v>
      </c>
      <c r="L13" s="377">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27" s="395" customFormat="1" ht="8.4499999999999993" customHeight="1">
      <c r="B49" s="388"/>
      <c r="C49" s="389"/>
      <c r="D49" s="390"/>
      <c r="E49" s="390"/>
      <c r="F49" s="390"/>
      <c r="G49" s="391"/>
      <c r="H49" s="391"/>
      <c r="I49" s="392"/>
      <c r="J49" s="392"/>
      <c r="K49" s="393"/>
      <c r="L49" s="394"/>
    </row>
    <row r="50" spans="2:27" s="382" customFormat="1" ht="28.5" customHeight="1">
      <c r="B50" s="513" t="s">
        <v>2519</v>
      </c>
      <c r="C50" s="513"/>
      <c r="D50" s="513"/>
      <c r="E50" s="513"/>
      <c r="F50" s="513"/>
      <c r="G50" s="513"/>
      <c r="H50" s="513"/>
      <c r="I50" s="513"/>
      <c r="J50" s="513"/>
      <c r="K50" s="513"/>
      <c r="L50" s="513"/>
      <c r="M50" s="395"/>
      <c r="N50" s="395"/>
      <c r="O50" s="395"/>
      <c r="P50" s="395"/>
      <c r="Q50" s="395"/>
      <c r="R50" s="395"/>
    </row>
    <row r="51" spans="2:27" s="382" customFormat="1" ht="137.25" customHeight="1">
      <c r="B51" s="518" t="s">
        <v>2550</v>
      </c>
      <c r="C51" s="519"/>
      <c r="D51" s="519"/>
      <c r="E51" s="519"/>
      <c r="F51" s="519"/>
      <c r="G51" s="519"/>
      <c r="H51" s="519"/>
      <c r="I51" s="519"/>
      <c r="J51" s="519"/>
      <c r="K51" s="519"/>
      <c r="L51" s="520"/>
      <c r="M51" s="395"/>
      <c r="N51" s="395"/>
      <c r="O51" s="395"/>
      <c r="P51" s="395"/>
      <c r="Q51" s="395"/>
      <c r="R51" s="395"/>
      <c r="Y51" s="403">
        <f>98940+106248+92551+87638+14349</f>
        <v>399726</v>
      </c>
      <c r="AA51" s="407" t="s">
        <v>2538</v>
      </c>
    </row>
    <row r="52" spans="2:27" s="382" customFormat="1" ht="63.75" customHeight="1">
      <c r="B52" s="521" t="s">
        <v>2521</v>
      </c>
      <c r="C52" s="522"/>
      <c r="D52" s="522"/>
      <c r="E52" s="522"/>
      <c r="F52" s="522"/>
      <c r="G52" s="522"/>
      <c r="H52" s="522"/>
      <c r="I52" s="522"/>
      <c r="J52" s="522"/>
      <c r="K52" s="522"/>
      <c r="L52" s="523"/>
    </row>
    <row r="53" spans="2:27" s="382" customFormat="1" ht="93" customHeight="1">
      <c r="B53" s="521" t="s">
        <v>2522</v>
      </c>
      <c r="C53" s="522"/>
      <c r="D53" s="522"/>
      <c r="E53" s="522"/>
      <c r="F53" s="522"/>
      <c r="G53" s="522"/>
      <c r="H53" s="522"/>
      <c r="I53" s="522"/>
      <c r="J53" s="522"/>
      <c r="K53" s="522"/>
      <c r="L53" s="523"/>
    </row>
    <row r="54" spans="2:27" s="382" customFormat="1" ht="93.75" customHeight="1">
      <c r="B54" s="521" t="s">
        <v>2523</v>
      </c>
      <c r="C54" s="522"/>
      <c r="D54" s="522"/>
      <c r="E54" s="522"/>
      <c r="F54" s="522"/>
      <c r="G54" s="522"/>
      <c r="H54" s="522"/>
      <c r="I54" s="522"/>
      <c r="J54" s="522"/>
      <c r="K54" s="522"/>
      <c r="L54" s="523"/>
    </row>
    <row r="55" spans="2:27" s="382" customFormat="1" ht="35.25" customHeight="1">
      <c r="B55" s="514" t="s">
        <v>2524</v>
      </c>
      <c r="C55" s="515"/>
      <c r="D55" s="515"/>
      <c r="E55" s="515"/>
      <c r="F55" s="515"/>
      <c r="G55" s="515"/>
      <c r="H55" s="515"/>
      <c r="I55" s="515"/>
      <c r="J55" s="515"/>
      <c r="K55" s="515"/>
      <c r="L55" s="516"/>
    </row>
    <row r="56" spans="2:27">
      <c r="B56" s="396"/>
      <c r="C56" s="397"/>
      <c r="D56" s="396"/>
      <c r="E56" s="396"/>
      <c r="F56" s="396"/>
      <c r="H56" s="396"/>
    </row>
    <row r="57" spans="2:27">
      <c r="C57" s="398"/>
      <c r="D57" s="399"/>
      <c r="E57" s="399"/>
      <c r="F57" s="399"/>
    </row>
    <row r="58" spans="2:27">
      <c r="C58" s="400"/>
      <c r="D58" s="400"/>
      <c r="E58" s="400"/>
      <c r="F58" s="400"/>
    </row>
    <row r="1194" spans="24:24">
      <c r="X1194" s="401"/>
    </row>
    <row r="1199" spans="24:24">
      <c r="X1199" s="401"/>
    </row>
    <row r="1200" spans="24:24">
      <c r="X1200" s="401"/>
    </row>
    <row r="1247" spans="24:24">
      <c r="X1247" s="401"/>
    </row>
  </sheetData>
  <sheetProtection formatColumns="0" formatRows="0"/>
  <mergeCells count="18">
    <mergeCell ref="B2:L2"/>
    <mergeCell ref="B3:L3"/>
    <mergeCell ref="B5:E5"/>
    <mergeCell ref="F5:L5"/>
    <mergeCell ref="B6:E6"/>
    <mergeCell ref="F6:L6"/>
    <mergeCell ref="B55:L55"/>
    <mergeCell ref="B8:E8"/>
    <mergeCell ref="F8:L8"/>
    <mergeCell ref="B10:L10"/>
    <mergeCell ref="B11:H11"/>
    <mergeCell ref="I11:L11"/>
    <mergeCell ref="C14:I14"/>
    <mergeCell ref="B50:L50"/>
    <mergeCell ref="B51:L51"/>
    <mergeCell ref="B52:L52"/>
    <mergeCell ref="B53:L53"/>
    <mergeCell ref="B54:L54"/>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X1247"/>
  <sheetViews>
    <sheetView showGridLines="0" view="pageBreakPreview" zoomScaleNormal="85"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17" t="s">
        <v>2525</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6952569</v>
      </c>
      <c r="C13" s="375">
        <v>6952569</v>
      </c>
      <c r="D13" s="375">
        <v>0</v>
      </c>
      <c r="E13" s="375">
        <v>20000</v>
      </c>
      <c r="F13" s="375">
        <f>E13-G13</f>
        <v>20000</v>
      </c>
      <c r="G13" s="375">
        <v>0</v>
      </c>
      <c r="H13" s="375">
        <v>0</v>
      </c>
      <c r="I13" s="375">
        <f>F13/B13*100</f>
        <v>0.28766345217142036</v>
      </c>
      <c r="J13" s="402">
        <f>IFERROR(($F13/$B13)*100,"")</f>
        <v>0.28766345217142036</v>
      </c>
      <c r="K13" s="402">
        <f>IFERROR(($G13/$B13)*100,"")</f>
        <v>0</v>
      </c>
      <c r="L13" s="402">
        <f>IFERROR(($G13/$C13)*100,"")</f>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15" customHeight="1">
      <c r="B51" s="524" t="s">
        <v>2541</v>
      </c>
      <c r="C51" s="525"/>
      <c r="D51" s="525"/>
      <c r="E51" s="525"/>
      <c r="F51" s="525"/>
      <c r="G51" s="525"/>
      <c r="H51" s="525"/>
      <c r="I51" s="525"/>
      <c r="J51" s="525"/>
      <c r="K51" s="525"/>
      <c r="L51" s="525"/>
      <c r="M51" s="395"/>
      <c r="N51" s="395"/>
      <c r="O51" s="395"/>
      <c r="P51" s="395"/>
      <c r="Q51" s="395"/>
      <c r="R51" s="395"/>
    </row>
    <row r="52" spans="2:18" s="382" customFormat="1" ht="15" customHeight="1">
      <c r="B52" s="525"/>
      <c r="C52" s="525"/>
      <c r="D52" s="525"/>
      <c r="E52" s="525"/>
      <c r="F52" s="525"/>
      <c r="G52" s="525"/>
      <c r="H52" s="525"/>
      <c r="I52" s="525"/>
      <c r="J52" s="525"/>
      <c r="K52" s="525"/>
      <c r="L52" s="525"/>
    </row>
    <row r="53" spans="2:18" s="382" customFormat="1" ht="15" customHeight="1">
      <c r="B53" s="525"/>
      <c r="C53" s="525"/>
      <c r="D53" s="525"/>
      <c r="E53" s="525"/>
      <c r="F53" s="525"/>
      <c r="G53" s="525"/>
      <c r="H53" s="525"/>
      <c r="I53" s="525"/>
      <c r="J53" s="525"/>
      <c r="K53" s="525"/>
      <c r="L53" s="525"/>
    </row>
    <row r="54" spans="2:18" s="382" customFormat="1" ht="15" customHeight="1">
      <c r="B54" s="525"/>
      <c r="C54" s="525"/>
      <c r="D54" s="525"/>
      <c r="E54" s="525"/>
      <c r="F54" s="525"/>
      <c r="G54" s="525"/>
      <c r="H54" s="525"/>
      <c r="I54" s="525"/>
      <c r="J54" s="525"/>
      <c r="K54" s="525"/>
      <c r="L54" s="525"/>
    </row>
    <row r="55" spans="2:18" s="382" customFormat="1" ht="178.9" customHeight="1">
      <c r="B55" s="525"/>
      <c r="C55" s="525"/>
      <c r="D55" s="525"/>
      <c r="E55" s="525"/>
      <c r="F55" s="525"/>
      <c r="G55" s="525"/>
      <c r="H55" s="525"/>
      <c r="I55" s="525"/>
      <c r="J55" s="525"/>
      <c r="K55" s="525"/>
      <c r="L55" s="525"/>
    </row>
    <row r="56" spans="2:18">
      <c r="B56" s="396"/>
      <c r="C56" s="397"/>
      <c r="D56" s="396"/>
      <c r="E56" s="396"/>
      <c r="F56" s="396"/>
      <c r="H56" s="396"/>
    </row>
    <row r="57" spans="2:18" ht="21" customHeight="1">
      <c r="B57" s="526"/>
      <c r="C57" s="527"/>
      <c r="D57" s="527"/>
      <c r="E57" s="527"/>
      <c r="F57" s="527"/>
      <c r="G57" s="527"/>
      <c r="H57" s="527"/>
      <c r="I57" s="527"/>
      <c r="J57" s="527"/>
      <c r="K57" s="527"/>
      <c r="L57" s="528"/>
    </row>
    <row r="58" spans="2:18">
      <c r="C58" s="400"/>
      <c r="D58" s="400"/>
      <c r="E58" s="400"/>
      <c r="F58" s="400"/>
    </row>
    <row r="1194" spans="24:24">
      <c r="X1194" s="401"/>
    </row>
    <row r="1199" spans="24:24">
      <c r="X1199" s="401"/>
    </row>
    <row r="1200" spans="24:24">
      <c r="X1200" s="401"/>
    </row>
    <row r="1247" spans="24:24">
      <c r="X1247" s="401"/>
    </row>
  </sheetData>
  <sheetProtection formatColumns="0" formatRows="0"/>
  <mergeCells count="15">
    <mergeCell ref="B2:L2"/>
    <mergeCell ref="B3:L3"/>
    <mergeCell ref="B5:E5"/>
    <mergeCell ref="F5:L5"/>
    <mergeCell ref="B6:E6"/>
    <mergeCell ref="F6:L6"/>
    <mergeCell ref="B50:L50"/>
    <mergeCell ref="B51:L55"/>
    <mergeCell ref="B57:L57"/>
    <mergeCell ref="B8:E8"/>
    <mergeCell ref="F8:L8"/>
    <mergeCell ref="B10:L10"/>
    <mergeCell ref="B11:H11"/>
    <mergeCell ref="I11:L11"/>
    <mergeCell ref="C14:I14"/>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X1243"/>
  <sheetViews>
    <sheetView showGridLines="0" view="pageBreakPreview" topLeftCell="A12" zoomScaleNormal="85"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17" t="s">
        <v>2526</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1322938</v>
      </c>
      <c r="C13" s="375">
        <v>1322938</v>
      </c>
      <c r="D13" s="375">
        <v>0</v>
      </c>
      <c r="E13" s="375">
        <v>0</v>
      </c>
      <c r="F13" s="375">
        <v>0</v>
      </c>
      <c r="G13" s="375">
        <v>0</v>
      </c>
      <c r="H13" s="375">
        <v>0</v>
      </c>
      <c r="I13" s="375">
        <v>0</v>
      </c>
      <c r="J13" s="375">
        <f>IFERROR(($F13/$B13)*100,"")</f>
        <v>0</v>
      </c>
      <c r="K13" s="375">
        <f>IFERROR(($G13/$B13)*100,"")</f>
        <v>0</v>
      </c>
      <c r="L13" s="375">
        <f>IFERROR(($G13/$C13)*100,"")</f>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15" customHeight="1">
      <c r="B51" s="529" t="s">
        <v>2542</v>
      </c>
      <c r="C51" s="530"/>
      <c r="D51" s="530"/>
      <c r="E51" s="530"/>
      <c r="F51" s="530"/>
      <c r="G51" s="530"/>
      <c r="H51" s="530"/>
      <c r="I51" s="530"/>
      <c r="J51" s="530"/>
      <c r="K51" s="530"/>
      <c r="L51" s="530"/>
      <c r="M51" s="395"/>
      <c r="N51" s="395"/>
      <c r="O51" s="395"/>
      <c r="P51" s="395"/>
      <c r="Q51" s="395"/>
      <c r="R51" s="395"/>
    </row>
    <row r="52" spans="2:18" s="382" customFormat="1" ht="15" customHeight="1">
      <c r="B52" s="530"/>
      <c r="C52" s="530"/>
      <c r="D52" s="530"/>
      <c r="E52" s="530"/>
      <c r="F52" s="530"/>
      <c r="G52" s="530"/>
      <c r="H52" s="530"/>
      <c r="I52" s="530"/>
      <c r="J52" s="530"/>
      <c r="K52" s="530"/>
      <c r="L52" s="530"/>
    </row>
    <row r="53" spans="2:18" s="382" customFormat="1" ht="15" customHeight="1">
      <c r="B53" s="530"/>
      <c r="C53" s="530"/>
      <c r="D53" s="530"/>
      <c r="E53" s="530"/>
      <c r="F53" s="530"/>
      <c r="G53" s="530"/>
      <c r="H53" s="530"/>
      <c r="I53" s="530"/>
      <c r="J53" s="530"/>
      <c r="K53" s="530"/>
      <c r="L53" s="530"/>
    </row>
    <row r="54" spans="2:18" s="382" customFormat="1" ht="15" customHeight="1">
      <c r="B54" s="530"/>
      <c r="C54" s="530"/>
      <c r="D54" s="530"/>
      <c r="E54" s="530"/>
      <c r="F54" s="530"/>
      <c r="G54" s="530"/>
      <c r="H54" s="530"/>
      <c r="I54" s="530"/>
      <c r="J54" s="530"/>
      <c r="K54" s="530"/>
      <c r="L54" s="530"/>
    </row>
    <row r="55" spans="2:18" s="382" customFormat="1" ht="243" customHeight="1">
      <c r="B55" s="530"/>
      <c r="C55" s="530"/>
      <c r="D55" s="530"/>
      <c r="E55" s="530"/>
      <c r="F55" s="530"/>
      <c r="G55" s="530"/>
      <c r="H55" s="530"/>
      <c r="I55" s="530"/>
      <c r="J55" s="530"/>
      <c r="K55" s="530"/>
      <c r="L55" s="530"/>
    </row>
    <row r="1190" spans="24:24">
      <c r="X1190" s="401"/>
    </row>
    <row r="1195" spans="24:24">
      <c r="X1195" s="401"/>
    </row>
    <row r="1196" spans="24:24">
      <c r="X1196" s="401"/>
    </row>
    <row r="1243" spans="24:24">
      <c r="X1243" s="401"/>
    </row>
  </sheetData>
  <sheetProtection formatColumns="0" formatRows="0"/>
  <mergeCells count="14">
    <mergeCell ref="B2:L2"/>
    <mergeCell ref="B3:L3"/>
    <mergeCell ref="B5:E5"/>
    <mergeCell ref="F5:L5"/>
    <mergeCell ref="B6:E6"/>
    <mergeCell ref="F6:L6"/>
    <mergeCell ref="B50:L50"/>
    <mergeCell ref="B51:L55"/>
    <mergeCell ref="B8:E8"/>
    <mergeCell ref="F8:L8"/>
    <mergeCell ref="B10:L10"/>
    <mergeCell ref="B11:H11"/>
    <mergeCell ref="I11:L11"/>
    <mergeCell ref="C14:I1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B1:X1247"/>
  <sheetViews>
    <sheetView showGridLines="0" view="pageBreakPreview" topLeftCell="A10" zoomScaleNormal="85" zoomScaleSheetLayoutView="100" workbookViewId="0">
      <selection activeCell="B6" sqref="B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17" t="s">
        <v>2527</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403">
        <v>334500</v>
      </c>
      <c r="C13" s="403">
        <v>334500</v>
      </c>
      <c r="D13" s="403">
        <v>0</v>
      </c>
      <c r="E13" s="403">
        <v>0</v>
      </c>
      <c r="F13" s="403">
        <v>0</v>
      </c>
      <c r="G13" s="403">
        <v>0</v>
      </c>
      <c r="H13" s="403">
        <v>0</v>
      </c>
      <c r="I13" s="403">
        <v>0</v>
      </c>
      <c r="J13" s="403">
        <v>0</v>
      </c>
      <c r="K13" s="403">
        <v>0</v>
      </c>
      <c r="L13" s="403">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15" customHeight="1">
      <c r="B51" s="529" t="s">
        <v>2542</v>
      </c>
      <c r="C51" s="530"/>
      <c r="D51" s="530"/>
      <c r="E51" s="530"/>
      <c r="F51" s="530"/>
      <c r="G51" s="530"/>
      <c r="H51" s="530"/>
      <c r="I51" s="530"/>
      <c r="J51" s="530"/>
      <c r="K51" s="530"/>
      <c r="L51" s="530"/>
      <c r="M51" s="395"/>
      <c r="N51" s="395"/>
      <c r="O51" s="395"/>
      <c r="P51" s="395"/>
      <c r="Q51" s="395"/>
      <c r="R51" s="395"/>
    </row>
    <row r="52" spans="2:18" s="382" customFormat="1" ht="15" customHeight="1">
      <c r="B52" s="530"/>
      <c r="C52" s="530"/>
      <c r="D52" s="530"/>
      <c r="E52" s="530"/>
      <c r="F52" s="530"/>
      <c r="G52" s="530"/>
      <c r="H52" s="530"/>
      <c r="I52" s="530"/>
      <c r="J52" s="530"/>
      <c r="K52" s="530"/>
      <c r="L52" s="530"/>
    </row>
    <row r="53" spans="2:18" s="382" customFormat="1" ht="15" customHeight="1">
      <c r="B53" s="530"/>
      <c r="C53" s="530"/>
      <c r="D53" s="530"/>
      <c r="E53" s="530"/>
      <c r="F53" s="530"/>
      <c r="G53" s="530"/>
      <c r="H53" s="530"/>
      <c r="I53" s="530"/>
      <c r="J53" s="530"/>
      <c r="K53" s="530"/>
      <c r="L53" s="530"/>
    </row>
    <row r="54" spans="2:18" s="382" customFormat="1" ht="15" customHeight="1">
      <c r="B54" s="530"/>
      <c r="C54" s="530"/>
      <c r="D54" s="530"/>
      <c r="E54" s="530"/>
      <c r="F54" s="530"/>
      <c r="G54" s="530"/>
      <c r="H54" s="530"/>
      <c r="I54" s="530"/>
      <c r="J54" s="530"/>
      <c r="K54" s="530"/>
      <c r="L54" s="530"/>
    </row>
    <row r="55" spans="2:18" s="382" customFormat="1" ht="157.5" customHeight="1">
      <c r="B55" s="530"/>
      <c r="C55" s="530"/>
      <c r="D55" s="530"/>
      <c r="E55" s="530"/>
      <c r="F55" s="530"/>
      <c r="G55" s="530"/>
      <c r="H55" s="530"/>
      <c r="I55" s="530"/>
      <c r="J55" s="530"/>
      <c r="K55" s="530"/>
      <c r="L55" s="530"/>
    </row>
    <row r="56" spans="2:18">
      <c r="B56" s="404"/>
      <c r="C56" s="405"/>
      <c r="D56" s="404"/>
      <c r="E56" s="404"/>
      <c r="F56" s="404"/>
      <c r="G56" s="406"/>
      <c r="H56" s="404"/>
      <c r="I56" s="406"/>
      <c r="J56" s="406"/>
      <c r="K56" s="406"/>
      <c r="L56" s="406"/>
    </row>
    <row r="57" spans="2:18" ht="41.25" customHeight="1">
      <c r="B57" s="531"/>
      <c r="C57" s="532"/>
      <c r="D57" s="532"/>
      <c r="E57" s="532"/>
      <c r="F57" s="532"/>
      <c r="G57" s="532"/>
      <c r="H57" s="532"/>
      <c r="I57" s="532"/>
      <c r="J57" s="532"/>
      <c r="K57" s="532"/>
      <c r="L57" s="533"/>
    </row>
    <row r="58" spans="2:18">
      <c r="C58" s="400"/>
      <c r="D58" s="400"/>
      <c r="E58" s="400"/>
      <c r="F58" s="400"/>
    </row>
    <row r="59" spans="2:18">
      <c r="B59" s="534"/>
      <c r="C59" s="534"/>
      <c r="D59" s="534"/>
      <c r="E59" s="534"/>
      <c r="F59" s="534"/>
      <c r="G59" s="534"/>
      <c r="H59" s="534"/>
      <c r="I59" s="534"/>
      <c r="J59" s="534"/>
      <c r="K59" s="534"/>
      <c r="L59" s="534"/>
    </row>
    <row r="1194" spans="24:24">
      <c r="X1194" s="401"/>
    </row>
    <row r="1199" spans="24:24">
      <c r="X1199" s="401"/>
    </row>
    <row r="1200" spans="24:24">
      <c r="X1200" s="401"/>
    </row>
    <row r="1247" spans="24:24">
      <c r="X1247" s="401"/>
    </row>
  </sheetData>
  <sheetProtection formatColumns="0" formatRows="0"/>
  <mergeCells count="16">
    <mergeCell ref="B2:L2"/>
    <mergeCell ref="B3:L3"/>
    <mergeCell ref="B5:E5"/>
    <mergeCell ref="F5:L5"/>
    <mergeCell ref="B6:E6"/>
    <mergeCell ref="F6:L6"/>
    <mergeCell ref="B50:L50"/>
    <mergeCell ref="B51:L55"/>
    <mergeCell ref="B57:L57"/>
    <mergeCell ref="B59:L59"/>
    <mergeCell ref="B8:E8"/>
    <mergeCell ref="F8:L8"/>
    <mergeCell ref="B10:L10"/>
    <mergeCell ref="B11:H11"/>
    <mergeCell ref="I11:L11"/>
    <mergeCell ref="C14:I14"/>
  </mergeCells>
  <printOptions horizontalCentered="1"/>
  <pageMargins left="0.39370078740157483" right="0.39370078740157483" top="1.3779527559055118" bottom="0.86614173228346458" header="0.39370078740157483" footer="0.59055118110236227"/>
  <pageSetup scale="60" fitToHeight="0" orientation="landscape" r:id="rId1"/>
  <headerFooter scaleWithDoc="0">
    <oddHeader>&amp;L&amp;G&amp;R&amp;G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X1247"/>
  <sheetViews>
    <sheetView showGridLines="0" view="pageBreakPreview" topLeftCell="A52" zoomScaleNormal="85" zoomScaleSheetLayoutView="100" workbookViewId="0">
      <selection activeCell="B56" sqref="B56:L5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29.25" customHeight="1">
      <c r="B8" s="505" t="s">
        <v>2503</v>
      </c>
      <c r="C8" s="505"/>
      <c r="D8" s="505"/>
      <c r="E8" s="505"/>
      <c r="F8" s="517" t="s">
        <v>2528</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4497976</v>
      </c>
      <c r="C13" s="375">
        <v>4497976</v>
      </c>
      <c r="D13" s="375">
        <v>0</v>
      </c>
      <c r="E13" s="375">
        <v>0</v>
      </c>
      <c r="F13" s="375">
        <v>0</v>
      </c>
      <c r="G13" s="375">
        <v>0</v>
      </c>
      <c r="H13" s="375">
        <v>0</v>
      </c>
      <c r="I13" s="375">
        <v>0</v>
      </c>
      <c r="J13" s="402">
        <v>0</v>
      </c>
      <c r="K13" s="402">
        <f>IFERROR(($G13/$B13)*100,"")</f>
        <v>0</v>
      </c>
      <c r="L13" s="402">
        <f>IFERROR(($G13/$C13)*100,"")</f>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135.75" customHeight="1">
      <c r="B51" s="535" t="s">
        <v>2541</v>
      </c>
      <c r="C51" s="536"/>
      <c r="D51" s="536"/>
      <c r="E51" s="536"/>
      <c r="F51" s="536"/>
      <c r="G51" s="536"/>
      <c r="H51" s="536"/>
      <c r="I51" s="536"/>
      <c r="J51" s="536"/>
      <c r="K51" s="536"/>
      <c r="L51" s="536"/>
      <c r="M51" s="395"/>
      <c r="N51" s="395"/>
      <c r="O51" s="395"/>
      <c r="P51" s="395"/>
      <c r="Q51" s="395"/>
      <c r="R51" s="395"/>
    </row>
    <row r="52" spans="2:18" s="382" customFormat="1" ht="15" customHeight="1">
      <c r="B52" s="536"/>
      <c r="C52" s="536"/>
      <c r="D52" s="536"/>
      <c r="E52" s="536"/>
      <c r="F52" s="536"/>
      <c r="G52" s="536"/>
      <c r="H52" s="536"/>
      <c r="I52" s="536"/>
      <c r="J52" s="536"/>
      <c r="K52" s="536"/>
      <c r="L52" s="536"/>
    </row>
    <row r="53" spans="2:18" s="382" customFormat="1" ht="15" customHeight="1">
      <c r="B53" s="536"/>
      <c r="C53" s="536"/>
      <c r="D53" s="536"/>
      <c r="E53" s="536"/>
      <c r="F53" s="536"/>
      <c r="G53" s="536"/>
      <c r="H53" s="536"/>
      <c r="I53" s="536"/>
      <c r="J53" s="536"/>
      <c r="K53" s="536"/>
      <c r="L53" s="536"/>
    </row>
    <row r="54" spans="2:18" s="382" customFormat="1" ht="15" customHeight="1">
      <c r="B54" s="536"/>
      <c r="C54" s="536"/>
      <c r="D54" s="536"/>
      <c r="E54" s="536"/>
      <c r="F54" s="536"/>
      <c r="G54" s="536"/>
      <c r="H54" s="536"/>
      <c r="I54" s="536"/>
      <c r="J54" s="536"/>
      <c r="K54" s="536"/>
      <c r="L54" s="536"/>
    </row>
    <row r="55" spans="2:18" s="382" customFormat="1" ht="120" customHeight="1">
      <c r="B55" s="536"/>
      <c r="C55" s="536"/>
      <c r="D55" s="536"/>
      <c r="E55" s="536"/>
      <c r="F55" s="536"/>
      <c r="G55" s="536"/>
      <c r="H55" s="536"/>
      <c r="I55" s="536"/>
      <c r="J55" s="536"/>
      <c r="K55" s="536"/>
      <c r="L55" s="536"/>
    </row>
    <row r="56" spans="2:18" ht="90.75" customHeight="1">
      <c r="B56" s="537" t="s">
        <v>2529</v>
      </c>
      <c r="C56" s="537"/>
      <c r="D56" s="537"/>
      <c r="E56" s="537"/>
      <c r="F56" s="537"/>
      <c r="G56" s="537"/>
      <c r="H56" s="537"/>
      <c r="I56" s="537"/>
      <c r="J56" s="537"/>
      <c r="K56" s="537"/>
      <c r="L56" s="537"/>
    </row>
    <row r="57" spans="2:18">
      <c r="C57" s="398"/>
      <c r="D57" s="399"/>
      <c r="E57" s="399"/>
      <c r="F57" s="399"/>
    </row>
    <row r="58" spans="2:18">
      <c r="C58" s="400"/>
      <c r="D58" s="400"/>
      <c r="E58" s="400"/>
      <c r="F58" s="400"/>
    </row>
    <row r="1194" spans="24:24">
      <c r="X1194" s="401"/>
    </row>
    <row r="1199" spans="24:24">
      <c r="X1199" s="401"/>
    </row>
    <row r="1200" spans="24:24">
      <c r="X1200" s="401"/>
    </row>
    <row r="1247" spans="24:24">
      <c r="X1247" s="401"/>
    </row>
  </sheetData>
  <sheetProtection formatColumns="0" formatRows="0"/>
  <mergeCells count="15">
    <mergeCell ref="B2:L2"/>
    <mergeCell ref="B3:L3"/>
    <mergeCell ref="B5:E5"/>
    <mergeCell ref="F5:L5"/>
    <mergeCell ref="B6:E6"/>
    <mergeCell ref="F6:L6"/>
    <mergeCell ref="B50:L50"/>
    <mergeCell ref="B51:L55"/>
    <mergeCell ref="B56:L56"/>
    <mergeCell ref="B8:E8"/>
    <mergeCell ref="F8:L8"/>
    <mergeCell ref="B10:L10"/>
    <mergeCell ref="B11:H11"/>
    <mergeCell ref="I11:L11"/>
    <mergeCell ref="C14:I1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X1241"/>
  <sheetViews>
    <sheetView showGridLines="0" view="pageBreakPreview" topLeftCell="A10" zoomScaleNormal="85" zoomScaleSheetLayoutView="100" workbookViewId="0">
      <selection activeCell="B59" sqref="B59:L59"/>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42" customHeight="1">
      <c r="B8" s="505" t="s">
        <v>2503</v>
      </c>
      <c r="C8" s="505"/>
      <c r="D8" s="505"/>
      <c r="E8" s="505"/>
      <c r="F8" s="517" t="s">
        <v>2530</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v>44105690</v>
      </c>
      <c r="C13" s="375">
        <v>44105690</v>
      </c>
      <c r="D13" s="375">
        <v>0</v>
      </c>
      <c r="E13" s="375">
        <v>0</v>
      </c>
      <c r="F13" s="375">
        <v>0</v>
      </c>
      <c r="G13" s="375">
        <v>0</v>
      </c>
      <c r="H13" s="375">
        <v>0</v>
      </c>
      <c r="I13" s="375">
        <v>0</v>
      </c>
      <c r="J13" s="377">
        <f>IFERROR(($F13/$B13)*100,"")</f>
        <v>0</v>
      </c>
      <c r="K13" s="377">
        <f>IFERROR(($G13/$B13)*100,"")</f>
        <v>0</v>
      </c>
      <c r="L13" s="377">
        <f>IFERROR(($G13/$C13)*100,"")</f>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237" customHeight="1">
      <c r="B51" s="509" t="s">
        <v>2543</v>
      </c>
      <c r="C51" s="538"/>
      <c r="D51" s="538"/>
      <c r="E51" s="538"/>
      <c r="F51" s="538"/>
      <c r="G51" s="538"/>
      <c r="H51" s="538"/>
      <c r="I51" s="538"/>
      <c r="J51" s="538"/>
      <c r="K51" s="538"/>
      <c r="L51" s="539"/>
      <c r="M51" s="395"/>
      <c r="N51" s="395"/>
      <c r="O51" s="395"/>
      <c r="P51" s="395"/>
      <c r="Q51" s="395"/>
      <c r="R51" s="395"/>
    </row>
    <row r="52" spans="2:18" s="382" customFormat="1" ht="11.25" customHeight="1">
      <c r="B52" s="490"/>
      <c r="C52" s="540"/>
      <c r="D52" s="540"/>
      <c r="E52" s="540"/>
      <c r="F52" s="540"/>
      <c r="G52" s="540"/>
      <c r="H52" s="540"/>
      <c r="I52" s="540"/>
      <c r="J52" s="540"/>
      <c r="K52" s="540"/>
      <c r="L52" s="541"/>
    </row>
    <row r="53" spans="2:18" s="382" customFormat="1" ht="11.25" customHeight="1">
      <c r="B53" s="490"/>
      <c r="C53" s="540"/>
      <c r="D53" s="540"/>
      <c r="E53" s="540"/>
      <c r="F53" s="540"/>
      <c r="G53" s="540"/>
      <c r="H53" s="540"/>
      <c r="I53" s="540"/>
      <c r="J53" s="540"/>
      <c r="K53" s="540"/>
      <c r="L53" s="541"/>
    </row>
    <row r="54" spans="2:18" s="382" customFormat="1" ht="21.75" customHeight="1">
      <c r="B54" s="512"/>
      <c r="C54" s="542"/>
      <c r="D54" s="542"/>
      <c r="E54" s="542"/>
      <c r="F54" s="542"/>
      <c r="G54" s="542"/>
      <c r="H54" s="542"/>
      <c r="I54" s="542"/>
      <c r="J54" s="542"/>
      <c r="K54" s="542"/>
      <c r="L54" s="543"/>
    </row>
    <row r="55" spans="2:18" ht="7.5" customHeight="1">
      <c r="B55" s="396"/>
      <c r="C55" s="397"/>
      <c r="D55" s="396"/>
      <c r="E55" s="396"/>
      <c r="F55" s="396"/>
      <c r="H55" s="396"/>
    </row>
    <row r="57" spans="2:18">
      <c r="B57" s="537" t="s">
        <v>2531</v>
      </c>
      <c r="C57" s="537"/>
      <c r="D57" s="537"/>
      <c r="E57" s="537"/>
      <c r="F57" s="537"/>
      <c r="G57" s="537"/>
      <c r="H57" s="537"/>
      <c r="I57" s="537"/>
      <c r="J57" s="537"/>
      <c r="K57" s="537"/>
      <c r="L57" s="537"/>
    </row>
    <row r="58" spans="2:18">
      <c r="B58" s="537"/>
      <c r="C58" s="537"/>
      <c r="D58" s="537"/>
      <c r="E58" s="537"/>
      <c r="F58" s="537"/>
      <c r="G58" s="537"/>
      <c r="H58" s="537"/>
      <c r="I58" s="537"/>
      <c r="J58" s="537"/>
      <c r="K58" s="537"/>
      <c r="L58" s="537"/>
    </row>
    <row r="59" spans="2:18" ht="56.25" customHeight="1">
      <c r="B59" s="537" t="s">
        <v>2541</v>
      </c>
      <c r="C59" s="537"/>
      <c r="D59" s="537"/>
      <c r="E59" s="537"/>
      <c r="F59" s="537"/>
      <c r="G59" s="537"/>
      <c r="H59" s="537"/>
      <c r="I59" s="537"/>
      <c r="J59" s="537"/>
      <c r="K59" s="537"/>
      <c r="L59" s="537"/>
    </row>
    <row r="1188" spans="24:24">
      <c r="X1188" s="401"/>
    </row>
    <row r="1193" spans="24:24">
      <c r="X1193" s="401"/>
    </row>
    <row r="1194" spans="24:24">
      <c r="X1194" s="401"/>
    </row>
    <row r="1241" spans="24:24">
      <c r="X1241" s="401"/>
    </row>
  </sheetData>
  <sheetProtection formatColumns="0" formatRows="0"/>
  <mergeCells count="19">
    <mergeCell ref="C14:I14"/>
    <mergeCell ref="B2:L2"/>
    <mergeCell ref="B3:L3"/>
    <mergeCell ref="B5:E5"/>
    <mergeCell ref="F5:L5"/>
    <mergeCell ref="B6:E6"/>
    <mergeCell ref="F6:L6"/>
    <mergeCell ref="B8:E8"/>
    <mergeCell ref="F8:L8"/>
    <mergeCell ref="B10:L10"/>
    <mergeCell ref="B11:H11"/>
    <mergeCell ref="I11:L11"/>
    <mergeCell ref="B59:L59"/>
    <mergeCell ref="B50:L50"/>
    <mergeCell ref="B57:L58"/>
    <mergeCell ref="B51:L51"/>
    <mergeCell ref="B52:L52"/>
    <mergeCell ref="B53:L53"/>
    <mergeCell ref="B54:L5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X1247"/>
  <sheetViews>
    <sheetView showGridLines="0" view="pageBreakPreview" zoomScaleNormal="85" zoomScaleSheetLayoutView="100" workbookViewId="0">
      <selection activeCell="F6" sqref="F6:L6"/>
    </sheetView>
  </sheetViews>
  <sheetFormatPr baseColWidth="10" defaultColWidth="11.42578125" defaultRowHeight="12.75"/>
  <cols>
    <col min="1" max="1" width="0.85546875" style="365" customWidth="1"/>
    <col min="2" max="2" width="19.140625" style="365" customWidth="1"/>
    <col min="3" max="3" width="17" style="365" customWidth="1"/>
    <col min="4" max="5" width="18.28515625" style="365" customWidth="1"/>
    <col min="6" max="7" width="18.5703125" style="365" customWidth="1"/>
    <col min="8" max="8" width="19.42578125" style="365" customWidth="1"/>
    <col min="9" max="9" width="23.28515625" style="365" customWidth="1"/>
    <col min="10" max="10" width="21.28515625" style="365" customWidth="1"/>
    <col min="11" max="11" width="18.28515625" style="365" customWidth="1"/>
    <col min="12" max="12" width="21.5703125" style="365" customWidth="1"/>
    <col min="13" max="13" width="3.7109375" style="365" customWidth="1"/>
    <col min="14" max="14" width="0" style="365" hidden="1" customWidth="1"/>
    <col min="15" max="24" width="11.42578125" style="365" hidden="1" customWidth="1"/>
    <col min="25" max="16384" width="11.42578125" style="365"/>
  </cols>
  <sheetData>
    <row r="1" spans="2:12" ht="14.45" customHeight="1"/>
    <row r="2" spans="2:12" ht="25.35" customHeight="1">
      <c r="B2" s="498" t="s">
        <v>2517</v>
      </c>
      <c r="C2" s="498"/>
      <c r="D2" s="498"/>
      <c r="E2" s="498"/>
      <c r="F2" s="498"/>
      <c r="G2" s="498"/>
      <c r="H2" s="498"/>
      <c r="I2" s="498"/>
      <c r="J2" s="498"/>
      <c r="K2" s="498"/>
      <c r="L2" s="498"/>
    </row>
    <row r="3" spans="2:12" ht="25.35" hidden="1" customHeight="1">
      <c r="B3" s="499" t="s">
        <v>2501</v>
      </c>
      <c r="C3" s="500"/>
      <c r="D3" s="500"/>
      <c r="E3" s="500"/>
      <c r="F3" s="500"/>
      <c r="G3" s="500"/>
      <c r="H3" s="500"/>
      <c r="I3" s="500"/>
      <c r="J3" s="500"/>
      <c r="K3" s="500"/>
      <c r="L3" s="500"/>
    </row>
    <row r="4" spans="2:12" ht="1.5" customHeight="1">
      <c r="B4" s="366"/>
      <c r="C4" s="367"/>
      <c r="D4" s="367"/>
      <c r="E4" s="367"/>
      <c r="F4" s="367"/>
      <c r="G4" s="367"/>
      <c r="H4" s="367"/>
      <c r="I4" s="367"/>
      <c r="J4" s="367"/>
      <c r="K4" s="367"/>
      <c r="L4" s="367"/>
    </row>
    <row r="5" spans="2:12" ht="20.100000000000001" customHeight="1">
      <c r="B5" s="501" t="s">
        <v>2502</v>
      </c>
      <c r="C5" s="501"/>
      <c r="D5" s="501"/>
      <c r="E5" s="501"/>
      <c r="F5" s="502" t="s">
        <v>212</v>
      </c>
      <c r="G5" s="502"/>
      <c r="H5" s="502"/>
      <c r="I5" s="502"/>
      <c r="J5" s="502"/>
      <c r="K5" s="502"/>
      <c r="L5" s="502"/>
    </row>
    <row r="6" spans="2:12" ht="20.100000000000001" customHeight="1">
      <c r="B6" s="503" t="s">
        <v>81</v>
      </c>
      <c r="C6" s="503"/>
      <c r="D6" s="503"/>
      <c r="E6" s="503"/>
      <c r="F6" s="504" t="s">
        <v>2458</v>
      </c>
      <c r="G6" s="504"/>
      <c r="H6" s="504"/>
      <c r="I6" s="504"/>
      <c r="J6" s="504"/>
      <c r="K6" s="504"/>
      <c r="L6" s="504"/>
    </row>
    <row r="7" spans="2:12" s="370" customFormat="1" ht="3" customHeight="1">
      <c r="B7" s="368"/>
      <c r="C7" s="368"/>
      <c r="D7" s="368"/>
      <c r="E7" s="368"/>
      <c r="F7" s="368"/>
      <c r="G7" s="368"/>
      <c r="H7" s="368"/>
      <c r="I7" s="369"/>
      <c r="J7" s="369"/>
      <c r="K7" s="369"/>
      <c r="L7" s="369"/>
    </row>
    <row r="8" spans="2:12" ht="30.75" customHeight="1">
      <c r="B8" s="505" t="s">
        <v>2503</v>
      </c>
      <c r="C8" s="505"/>
      <c r="D8" s="505"/>
      <c r="E8" s="505"/>
      <c r="F8" s="517" t="s">
        <v>2532</v>
      </c>
      <c r="G8" s="517"/>
      <c r="H8" s="517"/>
      <c r="I8" s="517"/>
      <c r="J8" s="517"/>
      <c r="K8" s="517"/>
      <c r="L8" s="517"/>
    </row>
    <row r="9" spans="2:12" s="370" customFormat="1" ht="6" customHeight="1">
      <c r="B9" s="368"/>
      <c r="C9" s="368"/>
      <c r="D9" s="368"/>
      <c r="E9" s="368"/>
      <c r="F9" s="368"/>
      <c r="G9" s="368"/>
      <c r="H9" s="368"/>
      <c r="I9" s="369"/>
      <c r="J9" s="369"/>
      <c r="K9" s="369"/>
      <c r="L9" s="369"/>
    </row>
    <row r="10" spans="2:12" ht="15" customHeight="1">
      <c r="B10" s="507" t="s">
        <v>2505</v>
      </c>
      <c r="C10" s="507"/>
      <c r="D10" s="507"/>
      <c r="E10" s="507"/>
      <c r="F10" s="507"/>
      <c r="G10" s="507"/>
      <c r="H10" s="507"/>
      <c r="I10" s="507"/>
      <c r="J10" s="507"/>
      <c r="K10" s="507"/>
      <c r="L10" s="507"/>
    </row>
    <row r="11" spans="2:12" ht="33" customHeight="1">
      <c r="B11" s="505" t="s">
        <v>130</v>
      </c>
      <c r="C11" s="507"/>
      <c r="D11" s="507"/>
      <c r="E11" s="507"/>
      <c r="F11" s="507"/>
      <c r="G11" s="507"/>
      <c r="H11" s="507"/>
      <c r="I11" s="505" t="s">
        <v>137</v>
      </c>
      <c r="J11" s="505"/>
      <c r="K11" s="505"/>
      <c r="L11" s="505"/>
    </row>
    <row r="12" spans="2:12" ht="40.9" customHeight="1">
      <c r="B12" s="371" t="s">
        <v>2506</v>
      </c>
      <c r="C12" s="371" t="s">
        <v>82</v>
      </c>
      <c r="D12" s="371" t="s">
        <v>2507</v>
      </c>
      <c r="E12" s="372" t="s">
        <v>2508</v>
      </c>
      <c r="F12" s="371" t="s">
        <v>2509</v>
      </c>
      <c r="G12" s="371" t="s">
        <v>2510</v>
      </c>
      <c r="H12" s="371" t="s">
        <v>2511</v>
      </c>
      <c r="I12" s="373" t="s">
        <v>2512</v>
      </c>
      <c r="J12" s="373" t="s">
        <v>2513</v>
      </c>
      <c r="K12" s="373" t="s">
        <v>2514</v>
      </c>
      <c r="L12" s="374" t="s">
        <v>2515</v>
      </c>
    </row>
    <row r="13" spans="2:12" s="378" customFormat="1" ht="40.9" customHeight="1">
      <c r="B13" s="375">
        <f>43970349+65955523</f>
        <v>109925872</v>
      </c>
      <c r="C13" s="375">
        <f>43970349+65955523</f>
        <v>109925872</v>
      </c>
      <c r="D13" s="375">
        <v>0</v>
      </c>
      <c r="E13" s="375">
        <v>0</v>
      </c>
      <c r="F13" s="375">
        <v>0</v>
      </c>
      <c r="G13" s="375">
        <v>0</v>
      </c>
      <c r="H13" s="375">
        <v>0</v>
      </c>
      <c r="I13" s="375">
        <v>0</v>
      </c>
      <c r="J13" s="375">
        <f>IFERROR(($F13/$B13)*100,"")</f>
        <v>0</v>
      </c>
      <c r="K13" s="375">
        <f>IFERROR(($G13/$B13)*100,"")</f>
        <v>0</v>
      </c>
      <c r="L13" s="402">
        <v>0</v>
      </c>
    </row>
    <row r="14" spans="2:12" s="382" customFormat="1" ht="15" hidden="1" customHeight="1">
      <c r="B14" s="379"/>
      <c r="C14" s="504" t="s">
        <v>2458</v>
      </c>
      <c r="D14" s="504"/>
      <c r="E14" s="504"/>
      <c r="F14" s="504"/>
      <c r="G14" s="504"/>
      <c r="H14" s="504"/>
      <c r="I14" s="504"/>
      <c r="J14" s="381"/>
      <c r="K14" s="381"/>
      <c r="L14" s="381"/>
    </row>
    <row r="15" spans="2:12" s="382" customFormat="1" ht="36" hidden="1" customHeight="1">
      <c r="B15" s="383"/>
      <c r="C15" s="384"/>
      <c r="D15" s="384"/>
      <c r="E15" s="384"/>
      <c r="F15" s="384"/>
      <c r="G15" s="385"/>
      <c r="H15" s="385"/>
      <c r="I15" s="385" t="str">
        <f>IFERROR((#REF!/#REF!)*100,"")</f>
        <v/>
      </c>
      <c r="J15" s="385" t="str">
        <f>IFERROR((#REF!/#REF!)*100,"")</f>
        <v/>
      </c>
      <c r="K15" s="385" t="str">
        <f>IFERROR((#REF!/#REF!)*100,"")</f>
        <v/>
      </c>
      <c r="L15" s="385" t="str">
        <f>IFERROR((#REF!/#REF!)*100,"")</f>
        <v/>
      </c>
    </row>
    <row r="16" spans="2:12" s="382" customFormat="1" ht="36" hidden="1" customHeight="1">
      <c r="B16" s="383"/>
      <c r="C16" s="384"/>
      <c r="D16" s="384"/>
      <c r="E16" s="384"/>
      <c r="F16" s="384"/>
      <c r="G16" s="385"/>
      <c r="H16" s="385"/>
      <c r="I16" s="385" t="str">
        <f>IFERROR((#REF!/#REF!)*100,"")</f>
        <v/>
      </c>
      <c r="J16" s="385" t="str">
        <f>IFERROR((#REF!/#REF!)*100,"")</f>
        <v/>
      </c>
      <c r="K16" s="385" t="str">
        <f>IFERROR((#REF!/#REF!)*100,"")</f>
        <v/>
      </c>
      <c r="L16" s="385" t="str">
        <f>IFERROR((#REF!/#REF!)*100,"")</f>
        <v/>
      </c>
    </row>
    <row r="17" spans="2:12" s="382" customFormat="1" ht="36" hidden="1" customHeight="1">
      <c r="B17" s="383" t="str">
        <f>IFERROR(VLOOKUP($C17,#REF!,3,FALSE),"")</f>
        <v/>
      </c>
      <c r="C17" s="384"/>
      <c r="D17" s="384"/>
      <c r="E17" s="384"/>
      <c r="F17" s="384"/>
      <c r="G17" s="385" t="str">
        <f t="shared" ref="G17:G47" si="0">IFERROR(F17/C17,"")</f>
        <v/>
      </c>
      <c r="H17" s="385" t="str">
        <f t="shared" ref="H17:H47" si="1">IFERROR((F17/D17*100),"")</f>
        <v/>
      </c>
      <c r="I17" s="385" t="str">
        <f>IFERROR((#REF!/#REF!)*100,"")</f>
        <v/>
      </c>
      <c r="J17" s="385" t="str">
        <f>IFERROR((#REF!/#REF!)*100,"")</f>
        <v/>
      </c>
      <c r="K17" s="385" t="str">
        <f>IFERROR((#REF!/#REF!)*100,"")</f>
        <v/>
      </c>
      <c r="L17" s="385" t="str">
        <f>IFERROR((#REF!/#REF!)*100,"")</f>
        <v/>
      </c>
    </row>
    <row r="18" spans="2:12" s="382" customFormat="1" ht="36" hidden="1" customHeight="1">
      <c r="B18" s="383" t="str">
        <f>IFERROR(VLOOKUP($C18,#REF!,3,FALSE),"")</f>
        <v/>
      </c>
      <c r="C18" s="384"/>
      <c r="D18" s="384"/>
      <c r="E18" s="384"/>
      <c r="F18" s="384"/>
      <c r="G18" s="385" t="str">
        <f t="shared" si="0"/>
        <v/>
      </c>
      <c r="H18" s="385" t="str">
        <f t="shared" si="1"/>
        <v/>
      </c>
      <c r="I18" s="385" t="str">
        <f>IFERROR((#REF!/#REF!)*100,"")</f>
        <v/>
      </c>
      <c r="J18" s="385" t="str">
        <f>IFERROR((#REF!/#REF!)*100,"")</f>
        <v/>
      </c>
      <c r="K18" s="385" t="str">
        <f>IFERROR((#REF!/#REF!)*100,"")</f>
        <v/>
      </c>
      <c r="L18" s="385" t="str">
        <f>IFERROR((#REF!/#REF!)*100,"")</f>
        <v/>
      </c>
    </row>
    <row r="19" spans="2:12" s="382" customFormat="1" ht="36" hidden="1" customHeight="1">
      <c r="B19" s="383" t="str">
        <f>IFERROR(VLOOKUP($C19,#REF!,3,FALSE),"")</f>
        <v/>
      </c>
      <c r="C19" s="384"/>
      <c r="D19" s="384"/>
      <c r="E19" s="384"/>
      <c r="F19" s="384"/>
      <c r="G19" s="385" t="str">
        <f t="shared" si="0"/>
        <v/>
      </c>
      <c r="H19" s="385" t="str">
        <f t="shared" si="1"/>
        <v/>
      </c>
      <c r="I19" s="385" t="str">
        <f>IFERROR((#REF!/#REF!)*100,"")</f>
        <v/>
      </c>
      <c r="J19" s="385" t="str">
        <f>IFERROR((#REF!/#REF!)*100,"")</f>
        <v/>
      </c>
      <c r="K19" s="385" t="str">
        <f>IFERROR((#REF!/#REF!)*100,"")</f>
        <v/>
      </c>
      <c r="L19" s="385" t="str">
        <f>IFERROR((#REF!/#REF!)*100,"")</f>
        <v/>
      </c>
    </row>
    <row r="20" spans="2:12" s="382" customFormat="1" ht="36" hidden="1" customHeight="1">
      <c r="B20" s="383" t="str">
        <f>IFERROR(VLOOKUP($C20,#REF!,3,FALSE),"")</f>
        <v/>
      </c>
      <c r="C20" s="384"/>
      <c r="D20" s="384"/>
      <c r="E20" s="384"/>
      <c r="F20" s="384"/>
      <c r="G20" s="385" t="str">
        <f t="shared" si="0"/>
        <v/>
      </c>
      <c r="H20" s="385" t="str">
        <f t="shared" si="1"/>
        <v/>
      </c>
      <c r="I20" s="385" t="str">
        <f>IFERROR((#REF!/#REF!)*100,"")</f>
        <v/>
      </c>
      <c r="J20" s="385" t="str">
        <f>IFERROR((#REF!/#REF!)*100,"")</f>
        <v/>
      </c>
      <c r="K20" s="385" t="str">
        <f>IFERROR((#REF!/#REF!)*100,"")</f>
        <v/>
      </c>
      <c r="L20" s="385" t="str">
        <f>IFERROR((#REF!/#REF!)*100,"")</f>
        <v/>
      </c>
    </row>
    <row r="21" spans="2:12" s="382" customFormat="1" ht="36" hidden="1" customHeight="1">
      <c r="B21" s="383" t="str">
        <f>IFERROR(VLOOKUP($C21,#REF!,3,FALSE),"")</f>
        <v/>
      </c>
      <c r="C21" s="384"/>
      <c r="D21" s="384"/>
      <c r="E21" s="384"/>
      <c r="F21" s="384"/>
      <c r="G21" s="385" t="str">
        <f t="shared" si="0"/>
        <v/>
      </c>
      <c r="H21" s="385" t="str">
        <f t="shared" si="1"/>
        <v/>
      </c>
      <c r="I21" s="385" t="str">
        <f>IFERROR((#REF!/#REF!)*100,"")</f>
        <v/>
      </c>
      <c r="J21" s="385" t="str">
        <f>IFERROR((#REF!/#REF!)*100,"")</f>
        <v/>
      </c>
      <c r="K21" s="385" t="str">
        <f>IFERROR((#REF!/#REF!)*100,"")</f>
        <v/>
      </c>
      <c r="L21" s="385" t="str">
        <f>IFERROR((#REF!/#REF!)*100,"")</f>
        <v/>
      </c>
    </row>
    <row r="22" spans="2:12" s="382" customFormat="1" ht="36" hidden="1" customHeight="1">
      <c r="B22" s="383" t="str">
        <f>IFERROR(VLOOKUP($C22,#REF!,3,FALSE),"")</f>
        <v/>
      </c>
      <c r="C22" s="384"/>
      <c r="D22" s="384"/>
      <c r="E22" s="384"/>
      <c r="F22" s="384"/>
      <c r="G22" s="385" t="str">
        <f t="shared" si="0"/>
        <v/>
      </c>
      <c r="H22" s="385" t="str">
        <f t="shared" si="1"/>
        <v/>
      </c>
      <c r="I22" s="385" t="str">
        <f>IFERROR((#REF!/#REF!)*100,"")</f>
        <v/>
      </c>
      <c r="J22" s="385" t="str">
        <f>IFERROR((#REF!/#REF!)*100,"")</f>
        <v/>
      </c>
      <c r="K22" s="385" t="str">
        <f>IFERROR((#REF!/#REF!)*100,"")</f>
        <v/>
      </c>
      <c r="L22" s="385" t="str">
        <f>IFERROR((#REF!/#REF!)*100,"")</f>
        <v/>
      </c>
    </row>
    <row r="23" spans="2:12" s="382" customFormat="1" ht="36" hidden="1" customHeight="1">
      <c r="B23" s="383" t="str">
        <f>IFERROR(VLOOKUP($C23,#REF!,3,FALSE),"")</f>
        <v/>
      </c>
      <c r="C23" s="384"/>
      <c r="D23" s="384"/>
      <c r="E23" s="384"/>
      <c r="F23" s="384"/>
      <c r="G23" s="385" t="str">
        <f t="shared" si="0"/>
        <v/>
      </c>
      <c r="H23" s="385" t="str">
        <f t="shared" si="1"/>
        <v/>
      </c>
      <c r="I23" s="385" t="str">
        <f>IFERROR((#REF!/#REF!)*100,"")</f>
        <v/>
      </c>
      <c r="J23" s="385" t="str">
        <f>IFERROR((#REF!/#REF!)*100,"")</f>
        <v/>
      </c>
      <c r="K23" s="385" t="str">
        <f>IFERROR((#REF!/#REF!)*100,"")</f>
        <v/>
      </c>
      <c r="L23" s="385" t="str">
        <f>IFERROR((#REF!/#REF!)*100,"")</f>
        <v/>
      </c>
    </row>
    <row r="24" spans="2:12" s="382" customFormat="1" ht="36" hidden="1" customHeight="1">
      <c r="B24" s="383" t="str">
        <f>IFERROR(VLOOKUP($C24,#REF!,3,FALSE),"")</f>
        <v/>
      </c>
      <c r="C24" s="384"/>
      <c r="D24" s="384"/>
      <c r="E24" s="384"/>
      <c r="F24" s="384"/>
      <c r="G24" s="385" t="str">
        <f t="shared" si="0"/>
        <v/>
      </c>
      <c r="H24" s="385" t="str">
        <f t="shared" si="1"/>
        <v/>
      </c>
      <c r="I24" s="385" t="str">
        <f>IFERROR((#REF!/#REF!)*100,"")</f>
        <v/>
      </c>
      <c r="J24" s="385" t="str">
        <f>IFERROR((#REF!/#REF!)*100,"")</f>
        <v/>
      </c>
      <c r="K24" s="385" t="str">
        <f>IFERROR((#REF!/#REF!)*100,"")</f>
        <v/>
      </c>
      <c r="L24" s="385" t="str">
        <f>IFERROR((#REF!/#REF!)*100,"")</f>
        <v/>
      </c>
    </row>
    <row r="25" spans="2:12" s="382" customFormat="1" ht="36" hidden="1" customHeight="1">
      <c r="B25" s="383" t="str">
        <f>IFERROR(VLOOKUP($C25,#REF!,3,FALSE),"")</f>
        <v/>
      </c>
      <c r="C25" s="384"/>
      <c r="D25" s="384"/>
      <c r="E25" s="384"/>
      <c r="F25" s="384"/>
      <c r="G25" s="385" t="str">
        <f t="shared" si="0"/>
        <v/>
      </c>
      <c r="H25" s="385" t="str">
        <f t="shared" si="1"/>
        <v/>
      </c>
      <c r="I25" s="385" t="str">
        <f>IFERROR((#REF!/#REF!)*100,"")</f>
        <v/>
      </c>
      <c r="J25" s="385" t="str">
        <f>IFERROR((#REF!/#REF!)*100,"")</f>
        <v/>
      </c>
      <c r="K25" s="385" t="str">
        <f>IFERROR((#REF!/#REF!)*100,"")</f>
        <v/>
      </c>
      <c r="L25" s="385" t="str">
        <f>IFERROR((#REF!/#REF!)*100,"")</f>
        <v/>
      </c>
    </row>
    <row r="26" spans="2:12" s="382" customFormat="1" ht="36" hidden="1" customHeight="1">
      <c r="B26" s="383" t="str">
        <f>IFERROR(VLOOKUP($C26,#REF!,3,FALSE),"")</f>
        <v/>
      </c>
      <c r="C26" s="384"/>
      <c r="D26" s="384"/>
      <c r="E26" s="384"/>
      <c r="F26" s="384"/>
      <c r="G26" s="385" t="str">
        <f t="shared" si="0"/>
        <v/>
      </c>
      <c r="H26" s="385" t="str">
        <f t="shared" si="1"/>
        <v/>
      </c>
      <c r="I26" s="385" t="str">
        <f>IFERROR((#REF!/#REF!)*100,"")</f>
        <v/>
      </c>
      <c r="J26" s="385" t="str">
        <f>IFERROR((#REF!/#REF!)*100,"")</f>
        <v/>
      </c>
      <c r="K26" s="385" t="str">
        <f>IFERROR((#REF!/#REF!)*100,"")</f>
        <v/>
      </c>
      <c r="L26" s="385" t="str">
        <f>IFERROR((#REF!/#REF!)*100,"")</f>
        <v/>
      </c>
    </row>
    <row r="27" spans="2:12" s="382" customFormat="1" ht="36" hidden="1" customHeight="1">
      <c r="B27" s="383" t="str">
        <f>IFERROR(VLOOKUP($C27,#REF!,3,FALSE),"")</f>
        <v/>
      </c>
      <c r="C27" s="384"/>
      <c r="D27" s="384"/>
      <c r="E27" s="384"/>
      <c r="F27" s="384"/>
      <c r="G27" s="385" t="str">
        <f t="shared" si="0"/>
        <v/>
      </c>
      <c r="H27" s="385" t="str">
        <f t="shared" si="1"/>
        <v/>
      </c>
      <c r="I27" s="385" t="str">
        <f>IFERROR((#REF!/#REF!)*100,"")</f>
        <v/>
      </c>
      <c r="J27" s="385" t="str">
        <f>IFERROR((#REF!/#REF!)*100,"")</f>
        <v/>
      </c>
      <c r="K27" s="385" t="str">
        <f>IFERROR((#REF!/#REF!)*100,"")</f>
        <v/>
      </c>
      <c r="L27" s="385" t="str">
        <f>IFERROR((#REF!/#REF!)*100,"")</f>
        <v/>
      </c>
    </row>
    <row r="28" spans="2:12" s="382" customFormat="1" ht="36" hidden="1" customHeight="1">
      <c r="B28" s="383" t="str">
        <f>IFERROR(VLOOKUP($C28,#REF!,3,FALSE),"")</f>
        <v/>
      </c>
      <c r="C28" s="384"/>
      <c r="D28" s="384"/>
      <c r="E28" s="384"/>
      <c r="F28" s="384"/>
      <c r="G28" s="385" t="str">
        <f t="shared" si="0"/>
        <v/>
      </c>
      <c r="H28" s="385" t="str">
        <f t="shared" si="1"/>
        <v/>
      </c>
      <c r="I28" s="385" t="str">
        <f>IFERROR((#REF!/#REF!)*100,"")</f>
        <v/>
      </c>
      <c r="J28" s="385" t="str">
        <f>IFERROR((#REF!/#REF!)*100,"")</f>
        <v/>
      </c>
      <c r="K28" s="385" t="str">
        <f>IFERROR((#REF!/#REF!)*100,"")</f>
        <v/>
      </c>
      <c r="L28" s="385" t="str">
        <f>IFERROR((#REF!/#REF!)*100,"")</f>
        <v/>
      </c>
    </row>
    <row r="29" spans="2:12" s="382" customFormat="1" ht="36" hidden="1" customHeight="1">
      <c r="B29" s="383" t="str">
        <f>IFERROR(VLOOKUP($C29,#REF!,3,FALSE),"")</f>
        <v/>
      </c>
      <c r="C29" s="384"/>
      <c r="D29" s="384"/>
      <c r="E29" s="384"/>
      <c r="F29" s="384"/>
      <c r="G29" s="385" t="str">
        <f t="shared" si="0"/>
        <v/>
      </c>
      <c r="H29" s="385" t="str">
        <f t="shared" si="1"/>
        <v/>
      </c>
      <c r="I29" s="385" t="str">
        <f>IFERROR((#REF!/#REF!)*100,"")</f>
        <v/>
      </c>
      <c r="J29" s="385" t="str">
        <f>IFERROR((#REF!/#REF!)*100,"")</f>
        <v/>
      </c>
      <c r="K29" s="385" t="str">
        <f>IFERROR((#REF!/#REF!)*100,"")</f>
        <v/>
      </c>
      <c r="L29" s="385" t="str">
        <f>IFERROR((#REF!/#REF!)*100,"")</f>
        <v/>
      </c>
    </row>
    <row r="30" spans="2:12" s="382" customFormat="1" ht="36" hidden="1" customHeight="1">
      <c r="B30" s="383" t="str">
        <f>IFERROR(VLOOKUP($C30,#REF!,3,FALSE),"")</f>
        <v/>
      </c>
      <c r="C30" s="384"/>
      <c r="D30" s="384"/>
      <c r="E30" s="384"/>
      <c r="F30" s="384"/>
      <c r="G30" s="385" t="str">
        <f t="shared" si="0"/>
        <v/>
      </c>
      <c r="H30" s="385" t="str">
        <f t="shared" si="1"/>
        <v/>
      </c>
      <c r="I30" s="385" t="str">
        <f>IFERROR((#REF!/#REF!)*100,"")</f>
        <v/>
      </c>
      <c r="J30" s="385" t="str">
        <f>IFERROR((#REF!/#REF!)*100,"")</f>
        <v/>
      </c>
      <c r="K30" s="385" t="str">
        <f>IFERROR((#REF!/#REF!)*100,"")</f>
        <v/>
      </c>
      <c r="L30" s="385" t="str">
        <f>IFERROR((#REF!/#REF!)*100,"")</f>
        <v/>
      </c>
    </row>
    <row r="31" spans="2:12" s="382" customFormat="1" ht="36" hidden="1" customHeight="1">
      <c r="B31" s="383" t="str">
        <f>IFERROR(VLOOKUP($C31,#REF!,3,FALSE),"")</f>
        <v/>
      </c>
      <c r="C31" s="384"/>
      <c r="D31" s="384"/>
      <c r="E31" s="384"/>
      <c r="F31" s="384"/>
      <c r="G31" s="385" t="str">
        <f t="shared" si="0"/>
        <v/>
      </c>
      <c r="H31" s="385" t="str">
        <f t="shared" si="1"/>
        <v/>
      </c>
      <c r="I31" s="385" t="str">
        <f>IFERROR((#REF!/#REF!)*100,"")</f>
        <v/>
      </c>
      <c r="J31" s="385" t="str">
        <f>IFERROR((#REF!/#REF!)*100,"")</f>
        <v/>
      </c>
      <c r="K31" s="385" t="str">
        <f>IFERROR((#REF!/#REF!)*100,"")</f>
        <v/>
      </c>
      <c r="L31" s="385" t="str">
        <f>IFERROR((#REF!/#REF!)*100,"")</f>
        <v/>
      </c>
    </row>
    <row r="32" spans="2:12" s="382" customFormat="1" ht="36" hidden="1" customHeight="1">
      <c r="B32" s="383" t="str">
        <f>IFERROR(VLOOKUP($C32,#REF!,3,FALSE),"")</f>
        <v/>
      </c>
      <c r="C32" s="384"/>
      <c r="D32" s="384"/>
      <c r="E32" s="384"/>
      <c r="F32" s="384"/>
      <c r="G32" s="385" t="str">
        <f t="shared" si="0"/>
        <v/>
      </c>
      <c r="H32" s="385" t="str">
        <f t="shared" si="1"/>
        <v/>
      </c>
      <c r="I32" s="385" t="str">
        <f>IFERROR((#REF!/#REF!)*100,"")</f>
        <v/>
      </c>
      <c r="J32" s="385" t="str">
        <f>IFERROR((#REF!/#REF!)*100,"")</f>
        <v/>
      </c>
      <c r="K32" s="385" t="str">
        <f>IFERROR((#REF!/#REF!)*100,"")</f>
        <v/>
      </c>
      <c r="L32" s="385" t="str">
        <f>IFERROR((#REF!/#REF!)*100,"")</f>
        <v/>
      </c>
    </row>
    <row r="33" spans="2:12" s="382" customFormat="1" ht="36" hidden="1" customHeight="1">
      <c r="B33" s="383" t="str">
        <f>IFERROR(VLOOKUP($C33,#REF!,3,FALSE),"")</f>
        <v/>
      </c>
      <c r="C33" s="384"/>
      <c r="D33" s="384"/>
      <c r="E33" s="384"/>
      <c r="F33" s="384"/>
      <c r="G33" s="385" t="str">
        <f t="shared" si="0"/>
        <v/>
      </c>
      <c r="H33" s="385" t="str">
        <f t="shared" si="1"/>
        <v/>
      </c>
      <c r="I33" s="385" t="str">
        <f>IFERROR((#REF!/#REF!)*100,"")</f>
        <v/>
      </c>
      <c r="J33" s="385" t="str">
        <f>IFERROR((#REF!/#REF!)*100,"")</f>
        <v/>
      </c>
      <c r="K33" s="385" t="str">
        <f>IFERROR((#REF!/#REF!)*100,"")</f>
        <v/>
      </c>
      <c r="L33" s="385" t="str">
        <f>IFERROR((#REF!/#REF!)*100,"")</f>
        <v/>
      </c>
    </row>
    <row r="34" spans="2:12" s="382" customFormat="1" ht="36" hidden="1" customHeight="1">
      <c r="B34" s="383" t="str">
        <f>IFERROR(VLOOKUP($C34,#REF!,3,FALSE),"")</f>
        <v/>
      </c>
      <c r="C34" s="384"/>
      <c r="D34" s="384"/>
      <c r="E34" s="384"/>
      <c r="F34" s="384"/>
      <c r="G34" s="385" t="str">
        <f t="shared" si="0"/>
        <v/>
      </c>
      <c r="H34" s="385" t="str">
        <f t="shared" si="1"/>
        <v/>
      </c>
      <c r="I34" s="385" t="str">
        <f>IFERROR((#REF!/#REF!)*100,"")</f>
        <v/>
      </c>
      <c r="J34" s="385" t="str">
        <f>IFERROR((#REF!/#REF!)*100,"")</f>
        <v/>
      </c>
      <c r="K34" s="385" t="str">
        <f>IFERROR((#REF!/#REF!)*100,"")</f>
        <v/>
      </c>
      <c r="L34" s="385" t="str">
        <f>IFERROR((#REF!/#REF!)*100,"")</f>
        <v/>
      </c>
    </row>
    <row r="35" spans="2:12" s="382" customFormat="1" ht="36" hidden="1" customHeight="1">
      <c r="B35" s="383" t="str">
        <f>IFERROR(VLOOKUP($C35,#REF!,3,FALSE),"")</f>
        <v/>
      </c>
      <c r="C35" s="384"/>
      <c r="D35" s="384"/>
      <c r="E35" s="384"/>
      <c r="F35" s="384"/>
      <c r="G35" s="385" t="str">
        <f t="shared" si="0"/>
        <v/>
      </c>
      <c r="H35" s="385" t="str">
        <f t="shared" si="1"/>
        <v/>
      </c>
      <c r="I35" s="385" t="str">
        <f>IFERROR((#REF!/#REF!)*100,"")</f>
        <v/>
      </c>
      <c r="J35" s="385" t="str">
        <f>IFERROR((#REF!/#REF!)*100,"")</f>
        <v/>
      </c>
      <c r="K35" s="385" t="str">
        <f>IFERROR((#REF!/#REF!)*100,"")</f>
        <v/>
      </c>
      <c r="L35" s="385" t="str">
        <f>IFERROR((#REF!/#REF!)*100,"")</f>
        <v/>
      </c>
    </row>
    <row r="36" spans="2:12" s="382" customFormat="1" ht="36" hidden="1" customHeight="1">
      <c r="B36" s="383" t="str">
        <f>IFERROR(VLOOKUP($C36,#REF!,3,FALSE),"")</f>
        <v/>
      </c>
      <c r="C36" s="384"/>
      <c r="D36" s="384"/>
      <c r="E36" s="384"/>
      <c r="F36" s="384"/>
      <c r="G36" s="385" t="str">
        <f t="shared" si="0"/>
        <v/>
      </c>
      <c r="H36" s="385" t="str">
        <f t="shared" si="1"/>
        <v/>
      </c>
      <c r="I36" s="385" t="str">
        <f>IFERROR((#REF!/#REF!)*100,"")</f>
        <v/>
      </c>
      <c r="J36" s="385" t="str">
        <f>IFERROR((#REF!/#REF!)*100,"")</f>
        <v/>
      </c>
      <c r="K36" s="385" t="str">
        <f>IFERROR((#REF!/#REF!)*100,"")</f>
        <v/>
      </c>
      <c r="L36" s="385" t="str">
        <f>IFERROR((#REF!/#REF!)*100,"")</f>
        <v/>
      </c>
    </row>
    <row r="37" spans="2:12" s="382" customFormat="1" ht="36" hidden="1" customHeight="1">
      <c r="B37" s="383" t="str">
        <f>IFERROR(VLOOKUP($C37,#REF!,3,FALSE),"")</f>
        <v/>
      </c>
      <c r="C37" s="384"/>
      <c r="D37" s="384"/>
      <c r="E37" s="384"/>
      <c r="F37" s="384"/>
      <c r="G37" s="385" t="str">
        <f t="shared" si="0"/>
        <v/>
      </c>
      <c r="H37" s="385" t="str">
        <f t="shared" si="1"/>
        <v/>
      </c>
      <c r="I37" s="385" t="str">
        <f>IFERROR((#REF!/#REF!)*100,"")</f>
        <v/>
      </c>
      <c r="J37" s="385" t="str">
        <f>IFERROR((#REF!/#REF!)*100,"")</f>
        <v/>
      </c>
      <c r="K37" s="385" t="str">
        <f>IFERROR((#REF!/#REF!)*100,"")</f>
        <v/>
      </c>
      <c r="L37" s="385" t="str">
        <f>IFERROR((#REF!/#REF!)*100,"")</f>
        <v/>
      </c>
    </row>
    <row r="38" spans="2:12" s="382" customFormat="1" ht="36" hidden="1" customHeight="1">
      <c r="B38" s="383" t="str">
        <f>IFERROR(VLOOKUP($C38,#REF!,3,FALSE),"")</f>
        <v/>
      </c>
      <c r="C38" s="384"/>
      <c r="D38" s="384"/>
      <c r="E38" s="384"/>
      <c r="F38" s="384"/>
      <c r="G38" s="385" t="str">
        <f t="shared" si="0"/>
        <v/>
      </c>
      <c r="H38" s="385" t="str">
        <f t="shared" si="1"/>
        <v/>
      </c>
      <c r="I38" s="385" t="str">
        <f>IFERROR((#REF!/#REF!)*100,"")</f>
        <v/>
      </c>
      <c r="J38" s="385" t="str">
        <f>IFERROR((#REF!/#REF!)*100,"")</f>
        <v/>
      </c>
      <c r="K38" s="385" t="str">
        <f>IFERROR((#REF!/#REF!)*100,"")</f>
        <v/>
      </c>
      <c r="L38" s="385" t="str">
        <f>IFERROR((#REF!/#REF!)*100,"")</f>
        <v/>
      </c>
    </row>
    <row r="39" spans="2:12" s="382" customFormat="1" ht="36" hidden="1" customHeight="1">
      <c r="B39" s="383" t="str">
        <f>IFERROR(VLOOKUP($C39,#REF!,3,FALSE),"")</f>
        <v/>
      </c>
      <c r="C39" s="384"/>
      <c r="D39" s="384"/>
      <c r="E39" s="384"/>
      <c r="F39" s="384"/>
      <c r="G39" s="385" t="str">
        <f t="shared" si="0"/>
        <v/>
      </c>
      <c r="H39" s="385" t="str">
        <f t="shared" si="1"/>
        <v/>
      </c>
      <c r="I39" s="385" t="str">
        <f>IFERROR((#REF!/#REF!)*100,"")</f>
        <v/>
      </c>
      <c r="J39" s="385" t="str">
        <f>IFERROR((#REF!/#REF!)*100,"")</f>
        <v/>
      </c>
      <c r="K39" s="385" t="str">
        <f>IFERROR((#REF!/#REF!)*100,"")</f>
        <v/>
      </c>
      <c r="L39" s="385" t="str">
        <f>IFERROR((#REF!/#REF!)*100,"")</f>
        <v/>
      </c>
    </row>
    <row r="40" spans="2:12" s="382" customFormat="1" ht="36" hidden="1" customHeight="1">
      <c r="B40" s="383" t="str">
        <f>IFERROR(VLOOKUP($C40,#REF!,3,FALSE),"")</f>
        <v/>
      </c>
      <c r="C40" s="384"/>
      <c r="D40" s="384"/>
      <c r="E40" s="384"/>
      <c r="F40" s="384"/>
      <c r="G40" s="385" t="str">
        <f t="shared" si="0"/>
        <v/>
      </c>
      <c r="H40" s="385" t="str">
        <f t="shared" si="1"/>
        <v/>
      </c>
      <c r="I40" s="385" t="str">
        <f>IFERROR((#REF!/#REF!)*100,"")</f>
        <v/>
      </c>
      <c r="J40" s="385" t="str">
        <f>IFERROR((#REF!/#REF!)*100,"")</f>
        <v/>
      </c>
      <c r="K40" s="385" t="str">
        <f>IFERROR((#REF!/#REF!)*100,"")</f>
        <v/>
      </c>
      <c r="L40" s="385" t="str">
        <f>IFERROR((#REF!/#REF!)*100,"")</f>
        <v/>
      </c>
    </row>
    <row r="41" spans="2:12" s="382" customFormat="1" ht="36" hidden="1" customHeight="1">
      <c r="B41" s="383" t="str">
        <f>IFERROR(VLOOKUP($C41,#REF!,3,FALSE),"")</f>
        <v/>
      </c>
      <c r="C41" s="384"/>
      <c r="D41" s="384"/>
      <c r="E41" s="384"/>
      <c r="F41" s="384"/>
      <c r="G41" s="385" t="str">
        <f t="shared" si="0"/>
        <v/>
      </c>
      <c r="H41" s="385" t="str">
        <f t="shared" si="1"/>
        <v/>
      </c>
      <c r="I41" s="385" t="str">
        <f>IFERROR((#REF!/#REF!)*100,"")</f>
        <v/>
      </c>
      <c r="J41" s="385" t="str">
        <f>IFERROR((#REF!/#REF!)*100,"")</f>
        <v/>
      </c>
      <c r="K41" s="385" t="str">
        <f>IFERROR((#REF!/#REF!)*100,"")</f>
        <v/>
      </c>
      <c r="L41" s="385" t="str">
        <f>IFERROR((#REF!/#REF!)*100,"")</f>
        <v/>
      </c>
    </row>
    <row r="42" spans="2:12" s="382" customFormat="1" ht="36" hidden="1" customHeight="1">
      <c r="B42" s="383" t="str">
        <f>IFERROR(VLOOKUP($C42,#REF!,3,FALSE),"")</f>
        <v/>
      </c>
      <c r="C42" s="384"/>
      <c r="D42" s="384"/>
      <c r="E42" s="384"/>
      <c r="F42" s="384"/>
      <c r="G42" s="385" t="str">
        <f t="shared" si="0"/>
        <v/>
      </c>
      <c r="H42" s="385" t="str">
        <f t="shared" si="1"/>
        <v/>
      </c>
      <c r="I42" s="385" t="str">
        <f>IFERROR((#REF!/#REF!)*100,"")</f>
        <v/>
      </c>
      <c r="J42" s="385" t="str">
        <f>IFERROR((#REF!/#REF!)*100,"")</f>
        <v/>
      </c>
      <c r="K42" s="385" t="str">
        <f>IFERROR((#REF!/#REF!)*100,"")</f>
        <v/>
      </c>
      <c r="L42" s="385" t="str">
        <f>IFERROR((#REF!/#REF!)*100,"")</f>
        <v/>
      </c>
    </row>
    <row r="43" spans="2:12" s="382" customFormat="1" ht="36" hidden="1" customHeight="1">
      <c r="B43" s="383" t="str">
        <f>IFERROR(VLOOKUP($C43,#REF!,3,FALSE),"")</f>
        <v/>
      </c>
      <c r="C43" s="384"/>
      <c r="D43" s="384"/>
      <c r="E43" s="384"/>
      <c r="F43" s="384"/>
      <c r="G43" s="385" t="str">
        <f t="shared" si="0"/>
        <v/>
      </c>
      <c r="H43" s="385" t="str">
        <f t="shared" si="1"/>
        <v/>
      </c>
      <c r="I43" s="385" t="str">
        <f>IFERROR((#REF!/#REF!)*100,"")</f>
        <v/>
      </c>
      <c r="J43" s="385" t="str">
        <f>IFERROR((#REF!/#REF!)*100,"")</f>
        <v/>
      </c>
      <c r="K43" s="385" t="str">
        <f>IFERROR((#REF!/#REF!)*100,"")</f>
        <v/>
      </c>
      <c r="L43" s="385" t="str">
        <f>IFERROR((#REF!/#REF!)*100,"")</f>
        <v/>
      </c>
    </row>
    <row r="44" spans="2:12" s="382" customFormat="1" ht="36" hidden="1" customHeight="1">
      <c r="B44" s="383" t="str">
        <f>IFERROR(VLOOKUP($C44,#REF!,3,FALSE),"")</f>
        <v/>
      </c>
      <c r="C44" s="384"/>
      <c r="D44" s="384"/>
      <c r="E44" s="384"/>
      <c r="F44" s="384"/>
      <c r="G44" s="385" t="str">
        <f t="shared" si="0"/>
        <v/>
      </c>
      <c r="H44" s="385" t="str">
        <f t="shared" si="1"/>
        <v/>
      </c>
      <c r="I44" s="385" t="str">
        <f>IFERROR((#REF!/#REF!)*100,"")</f>
        <v/>
      </c>
      <c r="J44" s="385" t="str">
        <f>IFERROR((#REF!/#REF!)*100,"")</f>
        <v/>
      </c>
      <c r="K44" s="385" t="str">
        <f>IFERROR((#REF!/#REF!)*100,"")</f>
        <v/>
      </c>
      <c r="L44" s="385" t="str">
        <f>IFERROR((#REF!/#REF!)*100,"")</f>
        <v/>
      </c>
    </row>
    <row r="45" spans="2:12" s="382" customFormat="1" ht="36" hidden="1" customHeight="1">
      <c r="B45" s="383" t="str">
        <f>IFERROR(VLOOKUP($C45,#REF!,3,FALSE),"")</f>
        <v/>
      </c>
      <c r="C45" s="384"/>
      <c r="D45" s="384"/>
      <c r="E45" s="384"/>
      <c r="F45" s="384"/>
      <c r="G45" s="385" t="str">
        <f t="shared" si="0"/>
        <v/>
      </c>
      <c r="H45" s="385" t="str">
        <f t="shared" si="1"/>
        <v/>
      </c>
      <c r="I45" s="385" t="str">
        <f>IFERROR((#REF!/#REF!)*100,"")</f>
        <v/>
      </c>
      <c r="J45" s="385" t="str">
        <f>IFERROR((#REF!/#REF!)*100,"")</f>
        <v/>
      </c>
      <c r="K45" s="385" t="str">
        <f>IFERROR((#REF!/#REF!)*100,"")</f>
        <v/>
      </c>
      <c r="L45" s="385" t="str">
        <f>IFERROR((#REF!/#REF!)*100,"")</f>
        <v/>
      </c>
    </row>
    <row r="46" spans="2:12" s="382" customFormat="1" ht="36" hidden="1" customHeight="1">
      <c r="B46" s="383" t="str">
        <f>IFERROR(VLOOKUP($C46,#REF!,3,FALSE),"")</f>
        <v/>
      </c>
      <c r="C46" s="384"/>
      <c r="D46" s="384"/>
      <c r="E46" s="384"/>
      <c r="F46" s="384"/>
      <c r="G46" s="385" t="str">
        <f t="shared" si="0"/>
        <v/>
      </c>
      <c r="H46" s="385" t="str">
        <f t="shared" si="1"/>
        <v/>
      </c>
      <c r="I46" s="385" t="str">
        <f>IFERROR((#REF!/#REF!)*100,"")</f>
        <v/>
      </c>
      <c r="J46" s="385" t="str">
        <f>IFERROR((#REF!/#REF!)*100,"")</f>
        <v/>
      </c>
      <c r="K46" s="385" t="str">
        <f>IFERROR((#REF!/#REF!)*100,"")</f>
        <v/>
      </c>
      <c r="L46" s="385" t="str">
        <f>IFERROR((#REF!/#REF!)*100,"")</f>
        <v/>
      </c>
    </row>
    <row r="47" spans="2:12" s="382" customFormat="1" ht="36" hidden="1" customHeight="1">
      <c r="B47" s="383" t="str">
        <f>IFERROR(VLOOKUP($C47,#REF!,3,FALSE),"")</f>
        <v/>
      </c>
      <c r="C47" s="384"/>
      <c r="D47" s="384"/>
      <c r="E47" s="384"/>
      <c r="F47" s="384"/>
      <c r="G47" s="385" t="str">
        <f t="shared" si="0"/>
        <v/>
      </c>
      <c r="H47" s="385" t="str">
        <f t="shared" si="1"/>
        <v/>
      </c>
      <c r="I47" s="385" t="str">
        <f>IFERROR((#REF!/#REF!)*100,"")</f>
        <v/>
      </c>
      <c r="J47" s="385" t="str">
        <f>IFERROR((#REF!/#REF!)*100,"")</f>
        <v/>
      </c>
      <c r="K47" s="385" t="str">
        <f>IFERROR((#REF!/#REF!)*100,"")</f>
        <v/>
      </c>
      <c r="L47" s="385" t="str">
        <f>IFERROR((#REF!/#REF!)*100,"")</f>
        <v/>
      </c>
    </row>
    <row r="48" spans="2:12" s="382" customFormat="1" ht="36" hidden="1" customHeight="1">
      <c r="B48" s="383"/>
      <c r="C48" s="386"/>
      <c r="D48" s="387"/>
      <c r="E48" s="387"/>
      <c r="F48" s="387"/>
      <c r="G48" s="385"/>
      <c r="H48" s="385"/>
      <c r="I48" s="385"/>
      <c r="J48" s="385"/>
      <c r="K48" s="385"/>
      <c r="L48" s="385"/>
    </row>
    <row r="49" spans="2:18" s="395" customFormat="1" ht="8.4499999999999993" customHeight="1">
      <c r="B49" s="388"/>
      <c r="C49" s="389"/>
      <c r="D49" s="390"/>
      <c r="E49" s="390"/>
      <c r="F49" s="390"/>
      <c r="G49" s="391"/>
      <c r="H49" s="391"/>
      <c r="I49" s="392"/>
      <c r="J49" s="392"/>
      <c r="K49" s="393"/>
      <c r="L49" s="394"/>
    </row>
    <row r="50" spans="2:18" s="382" customFormat="1" ht="28.5" customHeight="1">
      <c r="B50" s="513" t="s">
        <v>2519</v>
      </c>
      <c r="C50" s="513"/>
      <c r="D50" s="513"/>
      <c r="E50" s="513"/>
      <c r="F50" s="513"/>
      <c r="G50" s="513"/>
      <c r="H50" s="513"/>
      <c r="I50" s="513"/>
      <c r="J50" s="513"/>
      <c r="K50" s="513"/>
      <c r="L50" s="513"/>
      <c r="M50" s="395"/>
      <c r="N50" s="395"/>
      <c r="O50" s="395"/>
      <c r="P50" s="395"/>
      <c r="Q50" s="395"/>
      <c r="R50" s="395"/>
    </row>
    <row r="51" spans="2:18" s="382" customFormat="1" ht="230.25" customHeight="1">
      <c r="B51" s="544" t="s">
        <v>2547</v>
      </c>
      <c r="C51" s="536"/>
      <c r="D51" s="536"/>
      <c r="E51" s="536"/>
      <c r="F51" s="536"/>
      <c r="G51" s="536"/>
      <c r="H51" s="536"/>
      <c r="I51" s="536"/>
      <c r="J51" s="536"/>
      <c r="K51" s="536"/>
      <c r="L51" s="536"/>
      <c r="M51" s="395"/>
      <c r="N51" s="395"/>
      <c r="O51" s="395"/>
      <c r="P51" s="395"/>
      <c r="Q51" s="395"/>
      <c r="R51" s="395"/>
    </row>
    <row r="52" spans="2:18" s="382" customFormat="1" ht="15" customHeight="1">
      <c r="B52" s="536"/>
      <c r="C52" s="536"/>
      <c r="D52" s="536"/>
      <c r="E52" s="536"/>
      <c r="F52" s="536"/>
      <c r="G52" s="536"/>
      <c r="H52" s="536"/>
      <c r="I52" s="536"/>
      <c r="J52" s="536"/>
      <c r="K52" s="536"/>
      <c r="L52" s="536"/>
    </row>
    <row r="53" spans="2:18" s="382" customFormat="1" ht="15" customHeight="1">
      <c r="B53" s="536"/>
      <c r="C53" s="536"/>
      <c r="D53" s="536"/>
      <c r="E53" s="536"/>
      <c r="F53" s="536"/>
      <c r="G53" s="536"/>
      <c r="H53" s="536"/>
      <c r="I53" s="536"/>
      <c r="J53" s="536"/>
      <c r="K53" s="536"/>
      <c r="L53" s="536"/>
    </row>
    <row r="54" spans="2:18" s="382" customFormat="1" ht="15" customHeight="1">
      <c r="B54" s="536"/>
      <c r="C54" s="536"/>
      <c r="D54" s="536"/>
      <c r="E54" s="536"/>
      <c r="F54" s="536"/>
      <c r="G54" s="536"/>
      <c r="H54" s="536"/>
      <c r="I54" s="536"/>
      <c r="J54" s="536"/>
      <c r="K54" s="536"/>
      <c r="L54" s="536"/>
    </row>
    <row r="55" spans="2:18" s="382" customFormat="1" ht="171" customHeight="1">
      <c r="B55" s="536"/>
      <c r="C55" s="536"/>
      <c r="D55" s="536"/>
      <c r="E55" s="536"/>
      <c r="F55" s="536"/>
      <c r="G55" s="536"/>
      <c r="H55" s="536"/>
      <c r="I55" s="536"/>
      <c r="J55" s="536"/>
      <c r="K55" s="536"/>
      <c r="L55" s="536"/>
    </row>
    <row r="56" spans="2:18">
      <c r="B56" s="396"/>
      <c r="C56" s="397"/>
      <c r="D56" s="396"/>
      <c r="E56" s="396"/>
      <c r="F56" s="396"/>
      <c r="H56" s="396"/>
    </row>
    <row r="57" spans="2:18">
      <c r="C57" s="398"/>
      <c r="D57" s="399"/>
      <c r="E57" s="399"/>
      <c r="F57" s="399"/>
    </row>
    <row r="58" spans="2:18">
      <c r="C58" s="400"/>
      <c r="D58" s="400"/>
      <c r="E58" s="400"/>
      <c r="F58" s="400"/>
    </row>
    <row r="1194" spans="24:24">
      <c r="X1194" s="401"/>
    </row>
    <row r="1199" spans="24:24">
      <c r="X1199" s="401"/>
    </row>
    <row r="1200" spans="24:24">
      <c r="X1200" s="401"/>
    </row>
    <row r="1247" spans="24:24">
      <c r="X1247" s="401"/>
    </row>
  </sheetData>
  <sheetProtection formatColumns="0" formatRows="0"/>
  <mergeCells count="14">
    <mergeCell ref="B2:L2"/>
    <mergeCell ref="B3:L3"/>
    <mergeCell ref="B5:E5"/>
    <mergeCell ref="F5:L5"/>
    <mergeCell ref="B6:E6"/>
    <mergeCell ref="F6:L6"/>
    <mergeCell ref="B50:L50"/>
    <mergeCell ref="B51:L55"/>
    <mergeCell ref="B8:E8"/>
    <mergeCell ref="F8:L8"/>
    <mergeCell ref="B10:L10"/>
    <mergeCell ref="B11:H11"/>
    <mergeCell ref="I11:L11"/>
    <mergeCell ref="C14:I14"/>
  </mergeCells>
  <printOptions horizontalCentered="1"/>
  <pageMargins left="0.39370078740157483" right="0.39370078740157483" top="1.3779527559055118" bottom="0.86614173228346458" header="0.39370078740157483" footer="0.59055118110236227"/>
  <pageSetup scale="62" fitToHeight="0" orientation="landscape" r:id="rId1"/>
  <headerFooter scaleWithDoc="0">
    <oddHeader>&amp;L&amp;G&amp;R&amp;G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view="pageBreakPreview" zoomScale="70" zoomScaleNormal="70" zoomScaleSheetLayoutView="70" workbookViewId="0">
      <selection activeCell="D7" sqref="D7"/>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552" t="s">
        <v>2460</v>
      </c>
      <c r="C2" s="552"/>
      <c r="D2" s="552"/>
      <c r="E2" s="552"/>
      <c r="F2" s="552"/>
      <c r="G2" s="552"/>
      <c r="H2" s="552"/>
      <c r="I2" s="552"/>
      <c r="J2" s="552"/>
      <c r="K2" s="552"/>
      <c r="L2" s="552"/>
      <c r="M2" s="552"/>
      <c r="N2" s="552"/>
      <c r="O2" s="552"/>
      <c r="P2" s="552"/>
      <c r="Q2" s="552"/>
      <c r="R2" s="552"/>
    </row>
    <row r="3" spans="1:20" ht="3" customHeight="1">
      <c r="B3" s="553"/>
      <c r="C3" s="553"/>
      <c r="D3" s="553"/>
      <c r="E3" s="553"/>
      <c r="F3" s="553"/>
      <c r="G3" s="553"/>
      <c r="H3" s="553"/>
      <c r="I3" s="553"/>
      <c r="J3" s="553"/>
      <c r="K3" s="553"/>
      <c r="L3" s="553"/>
      <c r="M3" s="553"/>
      <c r="N3" s="553"/>
      <c r="O3" s="553"/>
      <c r="P3" s="553"/>
      <c r="Q3" s="553"/>
      <c r="R3" s="553"/>
    </row>
    <row r="4" spans="1:20" ht="19.5" customHeight="1">
      <c r="B4" s="547" t="s">
        <v>151</v>
      </c>
      <c r="C4" s="548"/>
      <c r="D4" s="549" t="s">
        <v>212</v>
      </c>
      <c r="E4" s="549"/>
      <c r="F4" s="549"/>
      <c r="G4" s="549"/>
      <c r="H4" s="549"/>
      <c r="I4" s="549"/>
      <c r="J4" s="549"/>
      <c r="K4" s="549"/>
      <c r="L4" s="549"/>
      <c r="M4" s="549"/>
      <c r="N4" s="549"/>
      <c r="O4" s="549"/>
      <c r="P4" s="549"/>
      <c r="Q4" s="549"/>
      <c r="R4" s="549"/>
    </row>
    <row r="5" spans="1:20" ht="19.149999999999999" customHeight="1">
      <c r="B5" s="547" t="s">
        <v>83</v>
      </c>
      <c r="C5" s="548"/>
      <c r="D5" s="549" t="s">
        <v>2458</v>
      </c>
      <c r="E5" s="549"/>
      <c r="F5" s="549"/>
      <c r="G5" s="549"/>
      <c r="H5" s="549"/>
      <c r="I5" s="549"/>
      <c r="J5" s="549"/>
      <c r="K5" s="549"/>
      <c r="L5" s="549"/>
      <c r="M5" s="549"/>
      <c r="N5" s="549"/>
      <c r="O5" s="549"/>
      <c r="P5" s="549"/>
      <c r="Q5" s="549"/>
      <c r="R5" s="549"/>
    </row>
    <row r="6" spans="1:20" ht="19.149999999999999" customHeight="1">
      <c r="B6" s="547" t="s">
        <v>160</v>
      </c>
      <c r="C6" s="548"/>
      <c r="D6" s="549">
        <v>2022</v>
      </c>
      <c r="E6" s="549"/>
      <c r="F6" s="549"/>
      <c r="G6" s="549"/>
      <c r="H6" s="549"/>
      <c r="I6" s="549"/>
      <c r="J6" s="549"/>
      <c r="K6" s="549"/>
      <c r="L6" s="549"/>
      <c r="M6" s="549"/>
      <c r="N6" s="549"/>
      <c r="O6" s="549"/>
      <c r="P6" s="549"/>
      <c r="Q6" s="549"/>
      <c r="R6" s="549"/>
    </row>
    <row r="7" spans="1:20" ht="3" customHeight="1">
      <c r="B7" s="12"/>
      <c r="C7" s="12"/>
      <c r="D7" s="12"/>
      <c r="E7" s="12"/>
      <c r="F7" s="12"/>
      <c r="G7" s="12"/>
      <c r="H7" s="12"/>
      <c r="I7" s="12"/>
      <c r="J7" s="12"/>
      <c r="K7" s="12"/>
      <c r="L7" s="12"/>
      <c r="M7" s="12"/>
      <c r="N7" s="12"/>
      <c r="O7" s="12"/>
      <c r="P7" s="12"/>
      <c r="Q7" s="12"/>
      <c r="R7" s="12"/>
    </row>
    <row r="8" spans="1:20" s="13" customFormat="1" ht="40.15" customHeight="1">
      <c r="B8" s="550" t="s">
        <v>152</v>
      </c>
      <c r="C8" s="550"/>
      <c r="D8" s="550" t="s">
        <v>2445</v>
      </c>
      <c r="E8" s="550"/>
      <c r="F8" s="550"/>
      <c r="G8" s="550"/>
      <c r="H8" s="550" t="s">
        <v>2461</v>
      </c>
      <c r="I8" s="550" t="s">
        <v>130</v>
      </c>
      <c r="J8" s="550"/>
      <c r="K8" s="550"/>
      <c r="L8" s="550"/>
      <c r="M8" s="550"/>
      <c r="N8" s="550"/>
      <c r="O8" s="550"/>
      <c r="P8" s="550"/>
      <c r="Q8" s="550"/>
      <c r="R8" s="105" t="s">
        <v>157</v>
      </c>
    </row>
    <row r="9" spans="1:20" s="13" customFormat="1" ht="32.450000000000003" customHeight="1">
      <c r="B9" s="550" t="s">
        <v>153</v>
      </c>
      <c r="C9" s="550" t="s">
        <v>154</v>
      </c>
      <c r="D9" s="550" t="s">
        <v>2446</v>
      </c>
      <c r="E9" s="550"/>
      <c r="F9" s="550" t="s">
        <v>2447</v>
      </c>
      <c r="G9" s="550"/>
      <c r="H9" s="550"/>
      <c r="I9" s="550" t="s">
        <v>156</v>
      </c>
      <c r="J9" s="550" t="s">
        <v>12</v>
      </c>
      <c r="K9" s="550" t="s">
        <v>2456</v>
      </c>
      <c r="L9" s="550" t="s">
        <v>1</v>
      </c>
      <c r="M9" s="550" t="s">
        <v>132</v>
      </c>
      <c r="N9" s="550" t="s">
        <v>163</v>
      </c>
      <c r="O9" s="550" t="s">
        <v>16</v>
      </c>
      <c r="P9" s="550" t="s">
        <v>21</v>
      </c>
      <c r="Q9" s="550" t="s">
        <v>170</v>
      </c>
      <c r="R9" s="550" t="s">
        <v>2465</v>
      </c>
    </row>
    <row r="10" spans="1:20" s="14" customFormat="1" ht="24">
      <c r="B10" s="551"/>
      <c r="C10" s="551"/>
      <c r="D10" s="160" t="s">
        <v>155</v>
      </c>
      <c r="E10" s="160" t="s">
        <v>123</v>
      </c>
      <c r="F10" s="160" t="s">
        <v>2448</v>
      </c>
      <c r="G10" s="160" t="s">
        <v>123</v>
      </c>
      <c r="H10" s="551"/>
      <c r="I10" s="551"/>
      <c r="J10" s="551"/>
      <c r="K10" s="551"/>
      <c r="L10" s="551"/>
      <c r="M10" s="551"/>
      <c r="N10" s="551"/>
      <c r="O10" s="551"/>
      <c r="P10" s="551"/>
      <c r="Q10" s="551"/>
      <c r="R10" s="551"/>
    </row>
    <row r="11" spans="1:20">
      <c r="B11" s="327"/>
      <c r="C11" s="332"/>
      <c r="D11" s="332"/>
      <c r="E11" s="332"/>
      <c r="F11" s="332"/>
      <c r="G11" s="332"/>
      <c r="H11" s="339"/>
      <c r="I11" s="342"/>
      <c r="J11" s="342"/>
      <c r="K11" s="342"/>
      <c r="L11" s="342"/>
      <c r="M11" s="344"/>
      <c r="N11" s="344"/>
      <c r="O11" s="344"/>
      <c r="P11" s="344"/>
      <c r="Q11" s="344"/>
      <c r="R11" s="348" t="str">
        <f>IFERROR(($L11/#REF!)*100,"")</f>
        <v/>
      </c>
    </row>
    <row r="12" spans="1:20">
      <c r="B12" s="328"/>
      <c r="C12" s="333"/>
      <c r="D12" s="333"/>
      <c r="E12" s="333"/>
      <c r="F12" s="333"/>
      <c r="G12" s="337"/>
      <c r="H12" s="340"/>
      <c r="I12" s="343"/>
      <c r="J12" s="343"/>
      <c r="K12" s="343"/>
      <c r="L12" s="343"/>
      <c r="M12" s="345"/>
      <c r="N12" s="345"/>
      <c r="O12" s="345"/>
      <c r="P12" s="345"/>
      <c r="Q12" s="345"/>
      <c r="R12" s="349" t="str">
        <f>IFERROR(($L12/#REF!)*100,"")</f>
        <v/>
      </c>
    </row>
    <row r="13" spans="1:20">
      <c r="A13" s="88"/>
      <c r="B13" s="328"/>
      <c r="C13" s="333"/>
      <c r="D13" s="333"/>
      <c r="E13" s="333"/>
      <c r="F13" s="333"/>
      <c r="G13" s="338"/>
      <c r="H13" s="340"/>
      <c r="I13" s="340"/>
      <c r="J13" s="340"/>
      <c r="K13" s="340"/>
      <c r="L13" s="340"/>
      <c r="M13" s="346"/>
      <c r="N13" s="346"/>
      <c r="O13" s="346"/>
      <c r="P13" s="346"/>
      <c r="Q13" s="346"/>
      <c r="R13" s="349" t="str">
        <f>IFERROR(($L13/#REF!)*100,"")</f>
        <v/>
      </c>
      <c r="S13" s="88"/>
      <c r="T13" s="88"/>
    </row>
    <row r="14" spans="1:20">
      <c r="B14" s="328"/>
      <c r="C14" s="333"/>
      <c r="D14" s="333"/>
      <c r="E14" s="333"/>
      <c r="F14" s="333"/>
      <c r="G14" s="338"/>
      <c r="H14" s="340"/>
      <c r="I14" s="340"/>
      <c r="J14" s="340"/>
      <c r="K14" s="340"/>
      <c r="L14" s="340"/>
      <c r="M14" s="346"/>
      <c r="N14" s="346"/>
      <c r="O14" s="346"/>
      <c r="P14" s="346"/>
      <c r="Q14" s="346"/>
      <c r="R14" s="349" t="str">
        <f>IFERROR(($L14/#REF!)*100,"")</f>
        <v/>
      </c>
    </row>
    <row r="15" spans="1:20">
      <c r="B15" s="328"/>
      <c r="C15" s="333"/>
      <c r="D15" s="333"/>
      <c r="E15" s="333"/>
      <c r="F15" s="333"/>
      <c r="G15" s="338"/>
      <c r="H15" s="340"/>
      <c r="I15" s="340"/>
      <c r="J15" s="340"/>
      <c r="K15" s="340"/>
      <c r="L15" s="340"/>
      <c r="M15" s="346"/>
      <c r="N15" s="346"/>
      <c r="O15" s="346"/>
      <c r="P15" s="346"/>
      <c r="Q15" s="346"/>
      <c r="R15" s="349" t="str">
        <f>IFERROR(($L15/#REF!)*100,"")</f>
        <v/>
      </c>
    </row>
    <row r="16" spans="1:20">
      <c r="B16" s="328"/>
      <c r="C16" s="333"/>
      <c r="D16" s="333"/>
      <c r="E16" s="333"/>
      <c r="F16" s="333"/>
      <c r="G16" s="338"/>
      <c r="H16" s="340"/>
      <c r="I16" s="340"/>
      <c r="J16" s="340"/>
      <c r="K16" s="340"/>
      <c r="L16" s="340"/>
      <c r="M16" s="346"/>
      <c r="N16" s="346"/>
      <c r="O16" s="346"/>
      <c r="P16" s="346"/>
      <c r="Q16" s="346"/>
      <c r="R16" s="349" t="str">
        <f>IFERROR(($L16/#REF!)*100,"")</f>
        <v/>
      </c>
    </row>
    <row r="17" spans="2:18">
      <c r="B17" s="328"/>
      <c r="C17" s="333"/>
      <c r="D17" s="333"/>
      <c r="E17" s="333"/>
      <c r="F17" s="333"/>
      <c r="G17" s="338"/>
      <c r="H17" s="340"/>
      <c r="I17" s="340"/>
      <c r="J17" s="340"/>
      <c r="K17" s="340"/>
      <c r="L17" s="340"/>
      <c r="M17" s="346"/>
      <c r="N17" s="346"/>
      <c r="O17" s="346"/>
      <c r="P17" s="346"/>
      <c r="Q17" s="346"/>
      <c r="R17" s="349" t="str">
        <f>IFERROR(($L17/#REF!)*100,"")</f>
        <v/>
      </c>
    </row>
    <row r="18" spans="2:18">
      <c r="B18" s="328"/>
      <c r="C18" s="333"/>
      <c r="D18" s="333"/>
      <c r="E18" s="333"/>
      <c r="F18" s="333"/>
      <c r="G18" s="338"/>
      <c r="H18" s="340"/>
      <c r="I18" s="340"/>
      <c r="J18" s="340"/>
      <c r="K18" s="340"/>
      <c r="L18" s="340"/>
      <c r="M18" s="346"/>
      <c r="N18" s="346"/>
      <c r="O18" s="346"/>
      <c r="P18" s="346"/>
      <c r="Q18" s="346"/>
      <c r="R18" s="349" t="str">
        <f>IFERROR(($L18/#REF!)*100,"")</f>
        <v/>
      </c>
    </row>
    <row r="19" spans="2:18">
      <c r="B19" s="328"/>
      <c r="C19" s="333"/>
      <c r="D19" s="333"/>
      <c r="E19" s="333"/>
      <c r="F19" s="333"/>
      <c r="G19" s="338"/>
      <c r="H19" s="340"/>
      <c r="I19" s="340"/>
      <c r="J19" s="340"/>
      <c r="K19" s="340"/>
      <c r="L19" s="340"/>
      <c r="M19" s="346"/>
      <c r="N19" s="346"/>
      <c r="O19" s="346"/>
      <c r="P19" s="346"/>
      <c r="Q19" s="346"/>
      <c r="R19" s="349" t="str">
        <f>IFERROR(($L19/#REF!)*100,"")</f>
        <v/>
      </c>
    </row>
    <row r="20" spans="2:18">
      <c r="B20" s="328"/>
      <c r="C20" s="333"/>
      <c r="D20" s="333"/>
      <c r="E20" s="333"/>
      <c r="F20" s="333"/>
      <c r="G20" s="338"/>
      <c r="H20" s="340"/>
      <c r="I20" s="340"/>
      <c r="J20" s="340"/>
      <c r="K20" s="340"/>
      <c r="L20" s="340"/>
      <c r="M20" s="346"/>
      <c r="N20" s="346"/>
      <c r="O20" s="346"/>
      <c r="P20" s="346"/>
      <c r="Q20" s="346"/>
      <c r="R20" s="349" t="str">
        <f>IFERROR(($L20/#REF!)*100,"")</f>
        <v/>
      </c>
    </row>
    <row r="21" spans="2:18">
      <c r="B21" s="328"/>
      <c r="C21" s="333"/>
      <c r="D21" s="333"/>
      <c r="E21" s="333"/>
      <c r="F21" s="333"/>
      <c r="G21" s="338"/>
      <c r="H21" s="340"/>
      <c r="I21" s="340"/>
      <c r="J21" s="340"/>
      <c r="K21" s="340"/>
      <c r="L21" s="340"/>
      <c r="M21" s="346"/>
      <c r="N21" s="346"/>
      <c r="O21" s="346"/>
      <c r="P21" s="346"/>
      <c r="Q21" s="346"/>
      <c r="R21" s="349" t="str">
        <f>IFERROR(($L21/#REF!)*100,"")</f>
        <v/>
      </c>
    </row>
    <row r="22" spans="2:18">
      <c r="B22" s="328"/>
      <c r="C22" s="333"/>
      <c r="D22" s="333"/>
      <c r="E22" s="333"/>
      <c r="F22" s="333"/>
      <c r="G22" s="338"/>
      <c r="H22" s="340"/>
      <c r="I22" s="340"/>
      <c r="J22" s="340"/>
      <c r="K22" s="340"/>
      <c r="L22" s="340"/>
      <c r="M22" s="346"/>
      <c r="N22" s="346"/>
      <c r="O22" s="346"/>
      <c r="P22" s="346"/>
      <c r="Q22" s="346"/>
      <c r="R22" s="349" t="str">
        <f>IFERROR(($L22/#REF!)*100,"")</f>
        <v/>
      </c>
    </row>
    <row r="23" spans="2:18">
      <c r="B23" s="328"/>
      <c r="C23" s="333"/>
      <c r="D23" s="333"/>
      <c r="E23" s="333"/>
      <c r="F23" s="333"/>
      <c r="G23" s="338"/>
      <c r="H23" s="340"/>
      <c r="I23" s="340"/>
      <c r="J23" s="340"/>
      <c r="K23" s="340"/>
      <c r="L23" s="340"/>
      <c r="M23" s="346"/>
      <c r="N23" s="346"/>
      <c r="O23" s="346"/>
      <c r="P23" s="346"/>
      <c r="Q23" s="346"/>
      <c r="R23" s="349" t="str">
        <f>IFERROR(($L23/#REF!)*100,"")</f>
        <v/>
      </c>
    </row>
    <row r="24" spans="2:18">
      <c r="B24" s="328"/>
      <c r="C24" s="333"/>
      <c r="D24" s="333"/>
      <c r="E24" s="333"/>
      <c r="F24" s="333"/>
      <c r="G24" s="338"/>
      <c r="H24" s="340"/>
      <c r="I24" s="340"/>
      <c r="J24" s="340"/>
      <c r="K24" s="340"/>
      <c r="L24" s="340"/>
      <c r="M24" s="346"/>
      <c r="N24" s="346"/>
      <c r="O24" s="346"/>
      <c r="P24" s="346"/>
      <c r="Q24" s="346"/>
      <c r="R24" s="349" t="str">
        <f>IFERROR(($L24/#REF!)*100,"")</f>
        <v/>
      </c>
    </row>
    <row r="25" spans="2:18">
      <c r="B25" s="328"/>
      <c r="C25" s="333"/>
      <c r="D25" s="333"/>
      <c r="E25" s="333"/>
      <c r="F25" s="333"/>
      <c r="G25" s="338"/>
      <c r="H25" s="340"/>
      <c r="I25" s="340"/>
      <c r="J25" s="340"/>
      <c r="K25" s="340"/>
      <c r="L25" s="340"/>
      <c r="M25" s="346"/>
      <c r="N25" s="346"/>
      <c r="O25" s="346"/>
      <c r="P25" s="346"/>
      <c r="Q25" s="346"/>
      <c r="R25" s="349" t="str">
        <f>IFERROR(($L25/#REF!)*100,"")</f>
        <v/>
      </c>
    </row>
    <row r="26" spans="2:18">
      <c r="B26" s="328"/>
      <c r="C26" s="333"/>
      <c r="D26" s="333"/>
      <c r="E26" s="333"/>
      <c r="F26" s="333"/>
      <c r="G26" s="338"/>
      <c r="H26" s="340"/>
      <c r="I26" s="340"/>
      <c r="J26" s="340"/>
      <c r="K26" s="340"/>
      <c r="L26" s="340"/>
      <c r="M26" s="346"/>
      <c r="N26" s="346"/>
      <c r="O26" s="346"/>
      <c r="P26" s="346"/>
      <c r="Q26" s="346"/>
      <c r="R26" s="349" t="str">
        <f>IFERROR(($L26/#REF!)*100,"")</f>
        <v/>
      </c>
    </row>
    <row r="27" spans="2:18">
      <c r="B27" s="328"/>
      <c r="C27" s="333"/>
      <c r="D27" s="333"/>
      <c r="E27" s="333"/>
      <c r="F27" s="333"/>
      <c r="G27" s="338"/>
      <c r="H27" s="340"/>
      <c r="I27" s="340"/>
      <c r="J27" s="340"/>
      <c r="K27" s="340"/>
      <c r="L27" s="340"/>
      <c r="M27" s="346"/>
      <c r="N27" s="346"/>
      <c r="O27" s="346"/>
      <c r="P27" s="346"/>
      <c r="Q27" s="346"/>
      <c r="R27" s="349" t="str">
        <f>IFERROR(($L27/#REF!)*100,"")</f>
        <v/>
      </c>
    </row>
    <row r="28" spans="2:18">
      <c r="B28" s="328"/>
      <c r="C28" s="333"/>
      <c r="D28" s="333"/>
      <c r="E28" s="333"/>
      <c r="F28" s="333"/>
      <c r="G28" s="338"/>
      <c r="H28" s="340"/>
      <c r="I28" s="340"/>
      <c r="J28" s="340"/>
      <c r="K28" s="340"/>
      <c r="L28" s="340"/>
      <c r="M28" s="346"/>
      <c r="N28" s="346"/>
      <c r="O28" s="346"/>
      <c r="P28" s="346"/>
      <c r="Q28" s="346"/>
      <c r="R28" s="349" t="str">
        <f>IFERROR(($L28/#REF!)*100,"")</f>
        <v/>
      </c>
    </row>
    <row r="29" spans="2:18">
      <c r="B29" s="328"/>
      <c r="C29" s="333"/>
      <c r="D29" s="333"/>
      <c r="E29" s="333"/>
      <c r="F29" s="333"/>
      <c r="G29" s="338"/>
      <c r="H29" s="340"/>
      <c r="I29" s="340"/>
      <c r="J29" s="340"/>
      <c r="K29" s="340"/>
      <c r="L29" s="340"/>
      <c r="M29" s="346"/>
      <c r="N29" s="346"/>
      <c r="O29" s="346"/>
      <c r="P29" s="346"/>
      <c r="Q29" s="346"/>
      <c r="R29" s="349" t="str">
        <f>IFERROR(($L29/#REF!)*100,"")</f>
        <v/>
      </c>
    </row>
    <row r="30" spans="2:18">
      <c r="B30" s="328"/>
      <c r="C30" s="333"/>
      <c r="D30" s="333"/>
      <c r="E30" s="333"/>
      <c r="F30" s="333"/>
      <c r="G30" s="338"/>
      <c r="H30" s="340"/>
      <c r="I30" s="340"/>
      <c r="J30" s="340"/>
      <c r="K30" s="340"/>
      <c r="L30" s="340"/>
      <c r="M30" s="346"/>
      <c r="N30" s="346"/>
      <c r="O30" s="346"/>
      <c r="P30" s="346"/>
      <c r="Q30" s="346"/>
      <c r="R30" s="349" t="str">
        <f>IFERROR(($L30/#REF!)*100,"")</f>
        <v/>
      </c>
    </row>
    <row r="31" spans="2:18">
      <c r="B31" s="328"/>
      <c r="C31" s="333"/>
      <c r="D31" s="333"/>
      <c r="E31" s="333"/>
      <c r="F31" s="333"/>
      <c r="G31" s="338"/>
      <c r="H31" s="340"/>
      <c r="I31" s="340"/>
      <c r="J31" s="340"/>
      <c r="K31" s="340"/>
      <c r="L31" s="340"/>
      <c r="M31" s="346"/>
      <c r="N31" s="346"/>
      <c r="O31" s="346"/>
      <c r="P31" s="346"/>
      <c r="Q31" s="346"/>
      <c r="R31" s="349" t="str">
        <f>IFERROR(($L31/#REF!)*100,"")</f>
        <v/>
      </c>
    </row>
    <row r="32" spans="2:18">
      <c r="B32" s="328"/>
      <c r="C32" s="333"/>
      <c r="D32" s="333"/>
      <c r="E32" s="333"/>
      <c r="F32" s="333"/>
      <c r="G32" s="338"/>
      <c r="H32" s="340"/>
      <c r="I32" s="340"/>
      <c r="J32" s="340"/>
      <c r="K32" s="340"/>
      <c r="L32" s="340"/>
      <c r="M32" s="346"/>
      <c r="N32" s="346"/>
      <c r="O32" s="346"/>
      <c r="P32" s="346"/>
      <c r="Q32" s="346"/>
      <c r="R32" s="349" t="str">
        <f>IFERROR(($L32/#REF!)*100,"")</f>
        <v/>
      </c>
    </row>
    <row r="33" spans="2:18">
      <c r="B33" s="328"/>
      <c r="C33" s="333"/>
      <c r="D33" s="333"/>
      <c r="E33" s="333"/>
      <c r="F33" s="333"/>
      <c r="G33" s="338"/>
      <c r="H33" s="340"/>
      <c r="I33" s="340"/>
      <c r="J33" s="340"/>
      <c r="K33" s="340"/>
      <c r="L33" s="340"/>
      <c r="M33" s="346"/>
      <c r="N33" s="346"/>
      <c r="O33" s="346"/>
      <c r="P33" s="346"/>
      <c r="Q33" s="346"/>
      <c r="R33" s="349" t="str">
        <f>IFERROR(($L33/#REF!)*100,"")</f>
        <v/>
      </c>
    </row>
    <row r="34" spans="2:18">
      <c r="B34" s="328"/>
      <c r="C34" s="333"/>
      <c r="D34" s="333"/>
      <c r="E34" s="333"/>
      <c r="F34" s="333"/>
      <c r="G34" s="338"/>
      <c r="H34" s="340"/>
      <c r="I34" s="340"/>
      <c r="J34" s="340"/>
      <c r="K34" s="340"/>
      <c r="L34" s="340"/>
      <c r="M34" s="346"/>
      <c r="N34" s="346"/>
      <c r="O34" s="346"/>
      <c r="P34" s="346"/>
      <c r="Q34" s="346"/>
      <c r="R34" s="349" t="str">
        <f>IFERROR(($L34/#REF!)*100,"")</f>
        <v/>
      </c>
    </row>
    <row r="35" spans="2:18">
      <c r="B35" s="328"/>
      <c r="C35" s="333"/>
      <c r="D35" s="333"/>
      <c r="E35" s="333"/>
      <c r="F35" s="333"/>
      <c r="G35" s="338"/>
      <c r="H35" s="340"/>
      <c r="I35" s="340"/>
      <c r="J35" s="340"/>
      <c r="K35" s="340"/>
      <c r="L35" s="340"/>
      <c r="M35" s="346"/>
      <c r="N35" s="346"/>
      <c r="O35" s="346"/>
      <c r="P35" s="346"/>
      <c r="Q35" s="346"/>
      <c r="R35" s="349" t="str">
        <f>IFERROR(($L35/#REF!)*100,"")</f>
        <v/>
      </c>
    </row>
    <row r="36" spans="2:18">
      <c r="B36" s="329" t="s">
        <v>122</v>
      </c>
      <c r="C36" s="334"/>
      <c r="D36" s="334"/>
      <c r="E36" s="334"/>
      <c r="F36" s="334"/>
      <c r="G36" s="338"/>
      <c r="H36" s="340"/>
      <c r="I36" s="340"/>
      <c r="J36" s="340"/>
      <c r="K36" s="340"/>
      <c r="L36" s="340"/>
      <c r="M36" s="347"/>
      <c r="N36" s="347"/>
      <c r="O36" s="347"/>
      <c r="P36" s="347"/>
      <c r="Q36" s="347"/>
      <c r="R36" s="349" t="str">
        <f>IFERROR(($L36/#REF!)*100,"")</f>
        <v/>
      </c>
    </row>
    <row r="37" spans="2:18">
      <c r="B37" s="330"/>
      <c r="C37" s="335"/>
      <c r="D37" s="335"/>
      <c r="E37" s="335"/>
      <c r="F37" s="335"/>
      <c r="G37" s="335"/>
      <c r="H37" s="340"/>
      <c r="I37" s="340"/>
      <c r="J37" s="340"/>
      <c r="K37" s="340"/>
      <c r="L37" s="340"/>
      <c r="M37" s="346"/>
      <c r="N37" s="346"/>
      <c r="O37" s="346"/>
      <c r="P37" s="346"/>
      <c r="Q37" s="346"/>
      <c r="R37" s="349" t="str">
        <f>IFERROR(($L37/#REF!)*100,"")</f>
        <v/>
      </c>
    </row>
    <row r="38" spans="2:18">
      <c r="B38" s="331"/>
      <c r="C38" s="336"/>
      <c r="D38" s="336"/>
      <c r="E38" s="336"/>
      <c r="F38" s="336"/>
      <c r="G38" s="336"/>
      <c r="H38" s="341"/>
      <c r="I38" s="341"/>
      <c r="J38" s="341"/>
      <c r="K38" s="341"/>
      <c r="L38" s="341"/>
      <c r="M38" s="336"/>
      <c r="N38" s="336"/>
      <c r="O38" s="336"/>
      <c r="P38" s="336"/>
      <c r="Q38" s="336"/>
      <c r="R38" s="350" t="str">
        <f>IFERROR(($L38/#REF!)*100,"")</f>
        <v/>
      </c>
    </row>
    <row r="39" spans="2:18">
      <c r="B39" s="14"/>
      <c r="C39" s="14"/>
      <c r="D39" s="545" t="s">
        <v>2499</v>
      </c>
      <c r="E39" s="545"/>
      <c r="F39" s="545"/>
      <c r="G39" s="545"/>
      <c r="H39" s="545"/>
      <c r="I39" s="545"/>
      <c r="J39" s="545"/>
      <c r="K39" s="545"/>
      <c r="L39" s="545"/>
      <c r="M39" s="545"/>
      <c r="N39" s="545"/>
      <c r="O39" s="545"/>
      <c r="P39" s="545"/>
      <c r="Q39" s="545"/>
      <c r="R39" s="545"/>
    </row>
    <row r="40" spans="2:18">
      <c r="B40" s="15"/>
      <c r="C40" s="15"/>
      <c r="D40" s="546"/>
      <c r="E40" s="546"/>
      <c r="F40" s="546"/>
      <c r="G40" s="546"/>
      <c r="H40" s="546"/>
      <c r="I40" s="546"/>
      <c r="J40" s="546"/>
      <c r="K40" s="546"/>
      <c r="L40" s="546"/>
      <c r="M40" s="546"/>
      <c r="N40" s="546"/>
      <c r="O40" s="546"/>
      <c r="P40" s="546"/>
      <c r="Q40" s="546"/>
      <c r="R40" s="546"/>
    </row>
    <row r="41" spans="2:18">
      <c r="D41" s="546"/>
      <c r="E41" s="546"/>
      <c r="F41" s="546"/>
      <c r="G41" s="546"/>
      <c r="H41" s="546"/>
      <c r="I41" s="546"/>
      <c r="J41" s="546"/>
      <c r="K41" s="546"/>
      <c r="L41" s="546"/>
      <c r="M41" s="546"/>
      <c r="N41" s="546"/>
      <c r="O41" s="546"/>
      <c r="P41" s="546"/>
      <c r="Q41" s="546"/>
      <c r="R41" s="546"/>
    </row>
    <row r="42" spans="2:18">
      <c r="B42" s="16"/>
      <c r="C42" s="16"/>
      <c r="D42" s="546"/>
      <c r="E42" s="546"/>
      <c r="F42" s="546"/>
      <c r="G42" s="546"/>
      <c r="H42" s="546"/>
      <c r="I42" s="546"/>
      <c r="J42" s="546"/>
      <c r="K42" s="546"/>
      <c r="L42" s="546"/>
      <c r="M42" s="546"/>
      <c r="N42" s="546"/>
      <c r="O42" s="546"/>
      <c r="P42" s="546"/>
      <c r="Q42" s="546"/>
      <c r="R42" s="546"/>
    </row>
    <row r="43" spans="2:18">
      <c r="B43" s="18"/>
      <c r="C43" s="18"/>
      <c r="D43" s="18"/>
      <c r="E43" s="18"/>
      <c r="F43" s="18"/>
      <c r="M43" s="19"/>
    </row>
  </sheetData>
  <mergeCells count="27">
    <mergeCell ref="J9:J10"/>
    <mergeCell ref="L9:L10"/>
    <mergeCell ref="M9:M10"/>
    <mergeCell ref="N9:N10"/>
    <mergeCell ref="O9:O10"/>
    <mergeCell ref="B2:R2"/>
    <mergeCell ref="B3:R3"/>
    <mergeCell ref="B4:C4"/>
    <mergeCell ref="D4:R4"/>
    <mergeCell ref="B5:C5"/>
    <mergeCell ref="D5:R5"/>
    <mergeCell ref="D39:R42"/>
    <mergeCell ref="B6:C6"/>
    <mergeCell ref="D6:R6"/>
    <mergeCell ref="B8:C8"/>
    <mergeCell ref="D8:G8"/>
    <mergeCell ref="R9:R10"/>
    <mergeCell ref="K9:K10"/>
    <mergeCell ref="H8:H10"/>
    <mergeCell ref="I8:Q8"/>
    <mergeCell ref="B9:B10"/>
    <mergeCell ref="C9:C10"/>
    <mergeCell ref="D9:E9"/>
    <mergeCell ref="F9:G9"/>
    <mergeCell ref="P9:P10"/>
    <mergeCell ref="Q9:Q10"/>
    <mergeCell ref="I9:I10"/>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&amp;C&amp;G</oddHeader>
    <oddFooter>&amp;R&amp;G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FF0000"/>
    <pageSetUpPr fitToPage="1"/>
  </sheetPr>
  <dimension ref="A1:M66"/>
  <sheetViews>
    <sheetView showGridLines="0" zoomScale="70" zoomScaleNormal="70" zoomScaleSheetLayoutView="85" workbookViewId="0">
      <selection activeCell="M7" sqref="M7:M9"/>
    </sheetView>
  </sheetViews>
  <sheetFormatPr baseColWidth="10" defaultColWidth="11.42578125" defaultRowHeight="12.75"/>
  <cols>
    <col min="1" max="1" width="0.85546875" style="1" customWidth="1"/>
    <col min="2" max="2" width="15.42578125" style="1" customWidth="1"/>
    <col min="3" max="3" width="9.28515625" style="1" bestFit="1" customWidth="1"/>
    <col min="4" max="4" width="18" style="1" customWidth="1"/>
    <col min="5" max="5" width="16.5703125" style="1" customWidth="1"/>
    <col min="6" max="6" width="15.5703125" style="1" customWidth="1"/>
    <col min="7" max="7" width="12.85546875" style="1" customWidth="1"/>
    <col min="8" max="8" width="10" style="1" bestFit="1" customWidth="1"/>
    <col min="9" max="9" width="7.140625" style="1" bestFit="1" customWidth="1"/>
    <col min="10" max="10" width="13.5703125" style="1" bestFit="1" customWidth="1"/>
    <col min="11" max="11" width="17.7109375" style="1" bestFit="1" customWidth="1"/>
    <col min="12" max="12" width="18.140625" style="99" customWidth="1"/>
    <col min="13" max="13" width="94.28515625" style="99" customWidth="1"/>
    <col min="14" max="16384" width="11.42578125" style="1"/>
  </cols>
  <sheetData>
    <row r="1" spans="1:13" ht="14.45" customHeight="1"/>
    <row r="2" spans="1:13" ht="35.1" customHeight="1">
      <c r="B2" s="552" t="s">
        <v>72</v>
      </c>
      <c r="C2" s="552"/>
      <c r="D2" s="552"/>
      <c r="E2" s="552"/>
      <c r="F2" s="552"/>
      <c r="G2" s="552"/>
      <c r="H2" s="552"/>
      <c r="I2" s="552"/>
      <c r="J2" s="552"/>
      <c r="K2" s="552"/>
      <c r="L2" s="552"/>
      <c r="M2" s="552"/>
    </row>
    <row r="3" spans="1:13" ht="6.75" customHeight="1">
      <c r="B3" s="12"/>
      <c r="C3" s="12"/>
      <c r="D3" s="12"/>
      <c r="E3" s="12"/>
      <c r="F3" s="12"/>
      <c r="G3" s="12"/>
      <c r="H3" s="12"/>
      <c r="I3" s="12"/>
      <c r="J3" s="12"/>
      <c r="K3" s="12"/>
      <c r="L3" s="100"/>
      <c r="M3" s="100"/>
    </row>
    <row r="4" spans="1:13" ht="17.25" customHeight="1">
      <c r="B4" s="564" t="s">
        <v>77</v>
      </c>
      <c r="C4" s="565"/>
      <c r="D4" s="566"/>
      <c r="E4" s="291"/>
      <c r="F4" s="578"/>
      <c r="G4" s="578"/>
      <c r="H4" s="578"/>
      <c r="I4" s="578"/>
      <c r="J4" s="578"/>
      <c r="K4" s="578"/>
      <c r="L4" s="578"/>
      <c r="M4" s="578"/>
    </row>
    <row r="5" spans="1:13" ht="17.25" customHeight="1">
      <c r="B5" s="548" t="s">
        <v>81</v>
      </c>
      <c r="C5" s="567"/>
      <c r="D5" s="568"/>
      <c r="E5" s="292"/>
      <c r="F5" s="569"/>
      <c r="G5" s="569"/>
      <c r="H5" s="569"/>
      <c r="I5" s="569"/>
      <c r="J5" s="569"/>
      <c r="K5" s="569"/>
      <c r="L5" s="569"/>
      <c r="M5" s="569"/>
    </row>
    <row r="6" spans="1:13" s="33" customFormat="1" ht="3" customHeight="1">
      <c r="B6" s="25"/>
      <c r="C6" s="25"/>
      <c r="D6" s="25"/>
      <c r="E6" s="25"/>
      <c r="F6" s="25"/>
      <c r="G6" s="26"/>
      <c r="H6" s="26"/>
      <c r="I6" s="26"/>
      <c r="J6" s="26"/>
      <c r="K6" s="26"/>
      <c r="L6" s="101"/>
      <c r="M6" s="101"/>
    </row>
    <row r="7" spans="1:13" s="51" customFormat="1" ht="29.1" customHeight="1">
      <c r="B7" s="573" t="s">
        <v>78</v>
      </c>
      <c r="C7" s="562" t="s">
        <v>130</v>
      </c>
      <c r="D7" s="562"/>
      <c r="E7" s="563"/>
      <c r="F7" s="563"/>
      <c r="G7" s="563"/>
      <c r="H7" s="563"/>
      <c r="I7" s="563"/>
      <c r="J7" s="563"/>
      <c r="K7" s="183" t="s">
        <v>11</v>
      </c>
      <c r="L7" s="554" t="s">
        <v>2467</v>
      </c>
      <c r="M7" s="554" t="s">
        <v>2466</v>
      </c>
    </row>
    <row r="8" spans="1:13" s="51" customFormat="1" ht="56.25" customHeight="1">
      <c r="B8" s="574"/>
      <c r="C8" s="105" t="s">
        <v>12</v>
      </c>
      <c r="D8" s="105" t="s">
        <v>1</v>
      </c>
      <c r="E8" s="105" t="s">
        <v>2456</v>
      </c>
      <c r="F8" s="105" t="s">
        <v>132</v>
      </c>
      <c r="G8" s="105" t="s">
        <v>163</v>
      </c>
      <c r="H8" s="105" t="s">
        <v>16</v>
      </c>
      <c r="I8" s="105" t="s">
        <v>21</v>
      </c>
      <c r="J8" s="105" t="s">
        <v>170</v>
      </c>
      <c r="K8" s="158" t="s">
        <v>2463</v>
      </c>
      <c r="L8" s="555"/>
      <c r="M8" s="555"/>
    </row>
    <row r="9" spans="1:13" s="9" customFormat="1" ht="42.6" customHeight="1">
      <c r="B9" s="185" t="s">
        <v>13</v>
      </c>
      <c r="C9" s="186">
        <f>SUM(C10:C34)</f>
        <v>0</v>
      </c>
      <c r="D9" s="186">
        <f>SUM(D10:D34)</f>
        <v>0</v>
      </c>
      <c r="E9" s="186">
        <f>SUM(E10:E34)</f>
        <v>0</v>
      </c>
      <c r="F9" s="186">
        <f>SUM(F10:F34)</f>
        <v>0</v>
      </c>
      <c r="G9" s="186">
        <f>SUM(G10:G34)</f>
        <v>0</v>
      </c>
      <c r="H9" s="186">
        <f>SUM(H10:H35)</f>
        <v>0</v>
      </c>
      <c r="I9" s="186">
        <f>SUM(I10:I35)</f>
        <v>0</v>
      </c>
      <c r="J9" s="186">
        <f>SUM(J10:J34)</f>
        <v>0</v>
      </c>
      <c r="K9" s="186">
        <f>SUM(K10:K35)</f>
        <v>0</v>
      </c>
      <c r="L9" s="556"/>
      <c r="M9" s="556"/>
    </row>
    <row r="10" spans="1:13" s="9" customFormat="1" ht="12">
      <c r="B10" s="469">
        <v>1000</v>
      </c>
      <c r="C10" s="560"/>
      <c r="D10" s="560"/>
      <c r="E10" s="560"/>
      <c r="F10" s="571"/>
      <c r="G10" s="560"/>
      <c r="H10" s="572"/>
      <c r="I10" s="571"/>
      <c r="J10" s="572"/>
      <c r="K10" s="572"/>
      <c r="L10" s="149"/>
      <c r="M10" s="149"/>
    </row>
    <row r="11" spans="1:13" s="9" customFormat="1" ht="12">
      <c r="B11" s="469"/>
      <c r="C11" s="560"/>
      <c r="D11" s="560"/>
      <c r="E11" s="560"/>
      <c r="F11" s="571"/>
      <c r="G11" s="560"/>
      <c r="H11" s="572"/>
      <c r="I11" s="571"/>
      <c r="J11" s="572"/>
      <c r="K11" s="572"/>
      <c r="L11" s="150"/>
      <c r="M11" s="150"/>
    </row>
    <row r="12" spans="1:13" s="9" customFormat="1" ht="12">
      <c r="B12" s="469"/>
      <c r="C12" s="560"/>
      <c r="D12" s="560"/>
      <c r="E12" s="560"/>
      <c r="F12" s="571"/>
      <c r="G12" s="560"/>
      <c r="H12" s="572"/>
      <c r="I12" s="571"/>
      <c r="J12" s="572"/>
      <c r="K12" s="572"/>
      <c r="L12" s="149"/>
      <c r="M12" s="149"/>
    </row>
    <row r="13" spans="1:13" s="9" customFormat="1" ht="12">
      <c r="A13" s="95"/>
      <c r="B13" s="469">
        <v>2000</v>
      </c>
      <c r="C13" s="560"/>
      <c r="D13" s="560"/>
      <c r="E13" s="560"/>
      <c r="F13" s="571"/>
      <c r="G13" s="560"/>
      <c r="H13" s="572"/>
      <c r="I13" s="571"/>
      <c r="J13" s="572"/>
      <c r="K13" s="572"/>
      <c r="L13" s="149"/>
      <c r="M13" s="149"/>
    </row>
    <row r="14" spans="1:13" s="9" customFormat="1" ht="12">
      <c r="B14" s="469"/>
      <c r="C14" s="560"/>
      <c r="D14" s="560"/>
      <c r="E14" s="560"/>
      <c r="F14" s="571"/>
      <c r="G14" s="560"/>
      <c r="H14" s="572"/>
      <c r="I14" s="571"/>
      <c r="J14" s="572"/>
      <c r="K14" s="572"/>
      <c r="L14" s="149"/>
      <c r="M14" s="149"/>
    </row>
    <row r="15" spans="1:13" s="9" customFormat="1" ht="12">
      <c r="B15" s="469"/>
      <c r="C15" s="560"/>
      <c r="D15" s="560"/>
      <c r="E15" s="560"/>
      <c r="F15" s="571"/>
      <c r="G15" s="560"/>
      <c r="H15" s="572"/>
      <c r="I15" s="571"/>
      <c r="J15" s="572"/>
      <c r="K15" s="572"/>
      <c r="L15" s="149"/>
      <c r="M15" s="149"/>
    </row>
    <row r="16" spans="1:13" s="9" customFormat="1" ht="12">
      <c r="B16" s="469">
        <v>3000</v>
      </c>
      <c r="C16" s="560"/>
      <c r="D16" s="560"/>
      <c r="E16" s="560"/>
      <c r="F16" s="571"/>
      <c r="G16" s="560"/>
      <c r="H16" s="572"/>
      <c r="I16" s="571"/>
      <c r="J16" s="572"/>
      <c r="K16" s="572"/>
      <c r="L16" s="149"/>
      <c r="M16" s="149"/>
    </row>
    <row r="17" spans="2:13" s="9" customFormat="1" ht="12">
      <c r="B17" s="469"/>
      <c r="C17" s="560"/>
      <c r="D17" s="560"/>
      <c r="E17" s="560"/>
      <c r="F17" s="571"/>
      <c r="G17" s="560"/>
      <c r="H17" s="572"/>
      <c r="I17" s="571"/>
      <c r="J17" s="572"/>
      <c r="K17" s="572"/>
      <c r="L17" s="149"/>
      <c r="M17" s="149"/>
    </row>
    <row r="18" spans="2:13" s="9" customFormat="1" ht="12">
      <c r="B18" s="469"/>
      <c r="C18" s="560"/>
      <c r="D18" s="560"/>
      <c r="E18" s="560"/>
      <c r="F18" s="571"/>
      <c r="G18" s="560"/>
      <c r="H18" s="572"/>
      <c r="I18" s="571"/>
      <c r="J18" s="572"/>
      <c r="K18" s="572"/>
      <c r="L18" s="149"/>
      <c r="M18" s="149"/>
    </row>
    <row r="19" spans="2:13" s="9" customFormat="1" ht="12">
      <c r="B19" s="561">
        <v>4000</v>
      </c>
      <c r="C19" s="560"/>
      <c r="D19" s="560"/>
      <c r="E19" s="560"/>
      <c r="F19" s="571"/>
      <c r="G19" s="560"/>
      <c r="H19" s="572"/>
      <c r="I19" s="571"/>
      <c r="J19" s="572"/>
      <c r="K19" s="572"/>
      <c r="L19" s="149"/>
      <c r="M19" s="149"/>
    </row>
    <row r="20" spans="2:13" s="9" customFormat="1" ht="12">
      <c r="B20" s="561"/>
      <c r="C20" s="560"/>
      <c r="D20" s="560"/>
      <c r="E20" s="560"/>
      <c r="F20" s="571"/>
      <c r="G20" s="560"/>
      <c r="H20" s="572"/>
      <c r="I20" s="571"/>
      <c r="J20" s="572"/>
      <c r="K20" s="572"/>
      <c r="L20" s="149"/>
      <c r="M20" s="149"/>
    </row>
    <row r="21" spans="2:13" s="9" customFormat="1" ht="12">
      <c r="B21" s="561"/>
      <c r="C21" s="560"/>
      <c r="D21" s="560"/>
      <c r="E21" s="560"/>
      <c r="F21" s="571"/>
      <c r="G21" s="560"/>
      <c r="H21" s="572"/>
      <c r="I21" s="571"/>
      <c r="J21" s="572"/>
      <c r="K21" s="572"/>
      <c r="L21" s="149"/>
      <c r="M21" s="149"/>
    </row>
    <row r="22" spans="2:13" s="9" customFormat="1" ht="12">
      <c r="B22" s="561">
        <v>5000</v>
      </c>
      <c r="C22" s="560"/>
      <c r="D22" s="560"/>
      <c r="E22" s="560"/>
      <c r="F22" s="571"/>
      <c r="G22" s="560"/>
      <c r="H22" s="572"/>
      <c r="I22" s="571"/>
      <c r="J22" s="572"/>
      <c r="K22" s="572"/>
      <c r="L22" s="149"/>
      <c r="M22" s="149"/>
    </row>
    <row r="23" spans="2:13" s="9" customFormat="1" ht="12">
      <c r="B23" s="561"/>
      <c r="C23" s="560"/>
      <c r="D23" s="560"/>
      <c r="E23" s="560"/>
      <c r="F23" s="571"/>
      <c r="G23" s="560"/>
      <c r="H23" s="572"/>
      <c r="I23" s="571"/>
      <c r="J23" s="572"/>
      <c r="K23" s="572"/>
      <c r="L23" s="149"/>
      <c r="M23" s="149"/>
    </row>
    <row r="24" spans="2:13" s="9" customFormat="1" ht="12">
      <c r="B24" s="561"/>
      <c r="C24" s="560"/>
      <c r="D24" s="560"/>
      <c r="E24" s="560"/>
      <c r="F24" s="571"/>
      <c r="G24" s="560"/>
      <c r="H24" s="572"/>
      <c r="I24" s="571"/>
      <c r="J24" s="572"/>
      <c r="K24" s="572"/>
      <c r="L24" s="149"/>
      <c r="M24" s="149"/>
    </row>
    <row r="25" spans="2:13" s="9" customFormat="1" ht="12">
      <c r="B25" s="561">
        <v>6000</v>
      </c>
      <c r="C25" s="560"/>
      <c r="D25" s="560"/>
      <c r="E25" s="560"/>
      <c r="F25" s="571"/>
      <c r="G25" s="560"/>
      <c r="H25" s="572"/>
      <c r="I25" s="571"/>
      <c r="J25" s="572"/>
      <c r="K25" s="572"/>
      <c r="L25" s="149"/>
      <c r="M25" s="149"/>
    </row>
    <row r="26" spans="2:13" s="9" customFormat="1" ht="12">
      <c r="B26" s="561"/>
      <c r="C26" s="560"/>
      <c r="D26" s="560"/>
      <c r="E26" s="560"/>
      <c r="F26" s="571"/>
      <c r="G26" s="560"/>
      <c r="H26" s="572"/>
      <c r="I26" s="571"/>
      <c r="J26" s="572"/>
      <c r="K26" s="572"/>
      <c r="L26" s="149"/>
      <c r="M26" s="149"/>
    </row>
    <row r="27" spans="2:13" s="9" customFormat="1" ht="12">
      <c r="B27" s="561"/>
      <c r="C27" s="560"/>
      <c r="D27" s="560"/>
      <c r="E27" s="560"/>
      <c r="F27" s="571"/>
      <c r="G27" s="560"/>
      <c r="H27" s="572"/>
      <c r="I27" s="571"/>
      <c r="J27" s="572"/>
      <c r="K27" s="572"/>
      <c r="L27" s="149"/>
      <c r="M27" s="149"/>
    </row>
    <row r="28" spans="2:13" s="9" customFormat="1" ht="12">
      <c r="B28" s="561">
        <v>7000</v>
      </c>
      <c r="C28" s="560"/>
      <c r="D28" s="560"/>
      <c r="E28" s="560"/>
      <c r="F28" s="560"/>
      <c r="G28" s="560"/>
      <c r="H28" s="560"/>
      <c r="I28" s="560"/>
      <c r="J28" s="560"/>
      <c r="K28" s="560"/>
      <c r="L28" s="151"/>
      <c r="M28" s="151"/>
    </row>
    <row r="29" spans="2:13" s="9" customFormat="1" ht="12">
      <c r="B29" s="561"/>
      <c r="C29" s="560"/>
      <c r="D29" s="560"/>
      <c r="E29" s="560"/>
      <c r="F29" s="560"/>
      <c r="G29" s="560"/>
      <c r="H29" s="560"/>
      <c r="I29" s="560"/>
      <c r="J29" s="560"/>
      <c r="K29" s="560"/>
      <c r="L29" s="151"/>
      <c r="M29" s="151"/>
    </row>
    <row r="30" spans="2:13" s="9" customFormat="1" ht="12">
      <c r="B30" s="561"/>
      <c r="C30" s="560"/>
      <c r="D30" s="560"/>
      <c r="E30" s="560"/>
      <c r="F30" s="560"/>
      <c r="G30" s="560"/>
      <c r="H30" s="560"/>
      <c r="I30" s="560"/>
      <c r="J30" s="560"/>
      <c r="K30" s="560"/>
      <c r="L30" s="151"/>
      <c r="M30" s="151"/>
    </row>
    <row r="31" spans="2:13" s="9" customFormat="1" ht="12">
      <c r="B31" s="469">
        <v>8000</v>
      </c>
      <c r="C31" s="560"/>
      <c r="D31" s="560"/>
      <c r="E31" s="560"/>
      <c r="F31" s="560"/>
      <c r="G31" s="560"/>
      <c r="H31" s="560"/>
      <c r="I31" s="560"/>
      <c r="J31" s="560"/>
      <c r="K31" s="560"/>
      <c r="L31" s="151"/>
      <c r="M31" s="151"/>
    </row>
    <row r="32" spans="2:13" s="9" customFormat="1" ht="12">
      <c r="B32" s="469"/>
      <c r="C32" s="560"/>
      <c r="D32" s="560"/>
      <c r="E32" s="560"/>
      <c r="F32" s="560"/>
      <c r="G32" s="560"/>
      <c r="H32" s="560"/>
      <c r="I32" s="560"/>
      <c r="J32" s="560"/>
      <c r="K32" s="560"/>
      <c r="L32" s="151"/>
      <c r="M32" s="151"/>
    </row>
    <row r="33" spans="2:13" s="9" customFormat="1" ht="12">
      <c r="B33" s="469">
        <v>9000</v>
      </c>
      <c r="C33" s="560"/>
      <c r="D33" s="560"/>
      <c r="E33" s="560"/>
      <c r="F33" s="560"/>
      <c r="G33" s="560"/>
      <c r="H33" s="560"/>
      <c r="I33" s="560"/>
      <c r="J33" s="560"/>
      <c r="K33" s="557"/>
      <c r="L33" s="151"/>
      <c r="M33" s="151"/>
    </row>
    <row r="34" spans="2:13" s="9" customFormat="1" ht="12">
      <c r="B34" s="469"/>
      <c r="C34" s="560"/>
      <c r="D34" s="560"/>
      <c r="E34" s="560"/>
      <c r="F34" s="560"/>
      <c r="G34" s="560"/>
      <c r="H34" s="560"/>
      <c r="I34" s="560"/>
      <c r="J34" s="560"/>
      <c r="K34" s="558"/>
      <c r="L34" s="151"/>
      <c r="M34" s="151"/>
    </row>
    <row r="35" spans="2:13" s="9" customFormat="1" ht="18.75" customHeight="1">
      <c r="B35" s="577"/>
      <c r="C35" s="557"/>
      <c r="D35" s="557"/>
      <c r="E35" s="557"/>
      <c r="F35" s="557"/>
      <c r="G35" s="557"/>
      <c r="H35" s="557"/>
      <c r="I35" s="557"/>
      <c r="J35" s="557"/>
      <c r="K35" s="570"/>
      <c r="L35" s="152"/>
      <c r="M35" s="152"/>
    </row>
    <row r="36" spans="2:13" s="9" customFormat="1" ht="45.6" customHeight="1">
      <c r="B36" s="147" t="s">
        <v>14</v>
      </c>
      <c r="C36" s="104">
        <f>SUM(C37:C58)</f>
        <v>0</v>
      </c>
      <c r="D36" s="104">
        <f>SUM(D37:D58)</f>
        <v>0</v>
      </c>
      <c r="E36" s="104">
        <f>SUM(E37:E58)</f>
        <v>0</v>
      </c>
      <c r="F36" s="104">
        <f>SUM(F37:F58)</f>
        <v>0</v>
      </c>
      <c r="G36" s="104">
        <f>SUM(G37:G58)</f>
        <v>0</v>
      </c>
      <c r="H36" s="104">
        <f>SUM(H37:H59)</f>
        <v>0</v>
      </c>
      <c r="I36" s="104">
        <f>SUM(I37:I59)</f>
        <v>0</v>
      </c>
      <c r="J36" s="104">
        <f>SUM(J37:J58)</f>
        <v>0</v>
      </c>
      <c r="K36" s="157">
        <f>J36-E36</f>
        <v>0</v>
      </c>
      <c r="L36" s="146"/>
      <c r="M36" s="146"/>
    </row>
    <row r="37" spans="2:13" s="9" customFormat="1" ht="12">
      <c r="B37" s="575">
        <v>1000</v>
      </c>
      <c r="C37" s="559"/>
      <c r="D37" s="559"/>
      <c r="E37" s="559"/>
      <c r="F37" s="559"/>
      <c r="G37" s="559"/>
      <c r="H37" s="559"/>
      <c r="I37" s="559"/>
      <c r="J37" s="559"/>
      <c r="K37" s="576"/>
      <c r="L37" s="153"/>
      <c r="M37" s="153"/>
    </row>
    <row r="38" spans="2:13" s="9" customFormat="1" ht="12">
      <c r="B38" s="561"/>
      <c r="C38" s="560"/>
      <c r="D38" s="560"/>
      <c r="E38" s="560"/>
      <c r="F38" s="560"/>
      <c r="G38" s="560"/>
      <c r="H38" s="560"/>
      <c r="I38" s="560"/>
      <c r="J38" s="560"/>
      <c r="K38" s="572"/>
      <c r="L38" s="149"/>
      <c r="M38" s="149"/>
    </row>
    <row r="39" spans="2:13" s="9" customFormat="1" ht="12">
      <c r="B39" s="561"/>
      <c r="C39" s="560"/>
      <c r="D39" s="560"/>
      <c r="E39" s="560"/>
      <c r="F39" s="560"/>
      <c r="G39" s="560"/>
      <c r="H39" s="560"/>
      <c r="I39" s="560"/>
      <c r="J39" s="560"/>
      <c r="K39" s="572"/>
      <c r="L39" s="149"/>
      <c r="M39" s="149"/>
    </row>
    <row r="40" spans="2:13" s="9" customFormat="1" ht="12">
      <c r="B40" s="561">
        <v>2000</v>
      </c>
      <c r="C40" s="560"/>
      <c r="D40" s="560"/>
      <c r="E40" s="560"/>
      <c r="F40" s="560"/>
      <c r="G40" s="560"/>
      <c r="H40" s="560"/>
      <c r="I40" s="560"/>
      <c r="J40" s="560"/>
      <c r="K40" s="572"/>
      <c r="L40" s="149"/>
      <c r="M40" s="149"/>
    </row>
    <row r="41" spans="2:13" s="9" customFormat="1" ht="12">
      <c r="B41" s="561"/>
      <c r="C41" s="560"/>
      <c r="D41" s="560"/>
      <c r="E41" s="560"/>
      <c r="F41" s="560"/>
      <c r="G41" s="560"/>
      <c r="H41" s="560"/>
      <c r="I41" s="560"/>
      <c r="J41" s="560"/>
      <c r="K41" s="572"/>
      <c r="L41" s="149"/>
      <c r="M41" s="149"/>
    </row>
    <row r="42" spans="2:13" s="9" customFormat="1" ht="12">
      <c r="B42" s="561"/>
      <c r="C42" s="560"/>
      <c r="D42" s="560"/>
      <c r="E42" s="560"/>
      <c r="F42" s="560"/>
      <c r="G42" s="560"/>
      <c r="H42" s="560"/>
      <c r="I42" s="560"/>
      <c r="J42" s="560"/>
      <c r="K42" s="572"/>
      <c r="L42" s="149"/>
      <c r="M42" s="149"/>
    </row>
    <row r="43" spans="2:13" s="9" customFormat="1" ht="12">
      <c r="B43" s="561">
        <v>3000</v>
      </c>
      <c r="C43" s="560"/>
      <c r="D43" s="560"/>
      <c r="E43" s="560"/>
      <c r="F43" s="560"/>
      <c r="G43" s="560"/>
      <c r="H43" s="560"/>
      <c r="I43" s="560"/>
      <c r="J43" s="560"/>
      <c r="K43" s="572"/>
      <c r="L43" s="149"/>
      <c r="M43" s="149"/>
    </row>
    <row r="44" spans="2:13" s="9" customFormat="1" ht="12">
      <c r="B44" s="561"/>
      <c r="C44" s="560"/>
      <c r="D44" s="560"/>
      <c r="E44" s="560"/>
      <c r="F44" s="560"/>
      <c r="G44" s="560"/>
      <c r="H44" s="560"/>
      <c r="I44" s="560"/>
      <c r="J44" s="560"/>
      <c r="K44" s="572"/>
      <c r="L44" s="149"/>
      <c r="M44" s="149"/>
    </row>
    <row r="45" spans="2:13" s="9" customFormat="1" ht="12">
      <c r="B45" s="561"/>
      <c r="C45" s="560"/>
      <c r="D45" s="560"/>
      <c r="E45" s="560"/>
      <c r="F45" s="560"/>
      <c r="G45" s="560"/>
      <c r="H45" s="560"/>
      <c r="I45" s="560"/>
      <c r="J45" s="560"/>
      <c r="K45" s="572"/>
      <c r="L45" s="149"/>
      <c r="M45" s="149"/>
    </row>
    <row r="46" spans="2:13" s="9" customFormat="1" ht="12">
      <c r="B46" s="561">
        <v>4000</v>
      </c>
      <c r="C46" s="560"/>
      <c r="D46" s="560"/>
      <c r="E46" s="560"/>
      <c r="F46" s="560"/>
      <c r="G46" s="560"/>
      <c r="H46" s="560"/>
      <c r="I46" s="560"/>
      <c r="J46" s="560"/>
      <c r="K46" s="572"/>
      <c r="L46" s="149"/>
      <c r="M46" s="149"/>
    </row>
    <row r="47" spans="2:13" s="9" customFormat="1" ht="12">
      <c r="B47" s="561"/>
      <c r="C47" s="560"/>
      <c r="D47" s="560"/>
      <c r="E47" s="560"/>
      <c r="F47" s="560"/>
      <c r="G47" s="560"/>
      <c r="H47" s="560"/>
      <c r="I47" s="560"/>
      <c r="J47" s="560"/>
      <c r="K47" s="572"/>
      <c r="L47" s="149"/>
      <c r="M47" s="149"/>
    </row>
    <row r="48" spans="2:13" s="9" customFormat="1" ht="12">
      <c r="B48" s="561"/>
      <c r="C48" s="560"/>
      <c r="D48" s="560"/>
      <c r="E48" s="560"/>
      <c r="F48" s="560"/>
      <c r="G48" s="560"/>
      <c r="H48" s="560"/>
      <c r="I48" s="560"/>
      <c r="J48" s="560"/>
      <c r="K48" s="572"/>
      <c r="L48" s="149"/>
      <c r="M48" s="149"/>
    </row>
    <row r="49" spans="2:13" s="9" customFormat="1" ht="12">
      <c r="B49" s="469">
        <v>5000</v>
      </c>
      <c r="C49" s="560"/>
      <c r="D49" s="560"/>
      <c r="E49" s="560"/>
      <c r="F49" s="560"/>
      <c r="G49" s="560"/>
      <c r="H49" s="560"/>
      <c r="I49" s="560"/>
      <c r="J49" s="560"/>
      <c r="K49" s="572"/>
      <c r="L49" s="149"/>
      <c r="M49" s="149"/>
    </row>
    <row r="50" spans="2:13" s="9" customFormat="1" ht="12">
      <c r="B50" s="469"/>
      <c r="C50" s="560"/>
      <c r="D50" s="560"/>
      <c r="E50" s="560"/>
      <c r="F50" s="560"/>
      <c r="G50" s="560"/>
      <c r="H50" s="560"/>
      <c r="I50" s="560"/>
      <c r="J50" s="560"/>
      <c r="K50" s="572"/>
      <c r="L50" s="149"/>
      <c r="M50" s="149"/>
    </row>
    <row r="51" spans="2:13" s="9" customFormat="1" ht="12">
      <c r="B51" s="469"/>
      <c r="C51" s="560"/>
      <c r="D51" s="560"/>
      <c r="E51" s="560"/>
      <c r="F51" s="560"/>
      <c r="G51" s="560"/>
      <c r="H51" s="560"/>
      <c r="I51" s="560"/>
      <c r="J51" s="560"/>
      <c r="K51" s="572"/>
      <c r="L51" s="149"/>
      <c r="M51" s="149"/>
    </row>
    <row r="52" spans="2:13" s="9" customFormat="1" ht="12">
      <c r="B52" s="469">
        <v>6000</v>
      </c>
      <c r="C52" s="560"/>
      <c r="D52" s="560"/>
      <c r="E52" s="560"/>
      <c r="F52" s="560"/>
      <c r="G52" s="560"/>
      <c r="H52" s="560"/>
      <c r="I52" s="560"/>
      <c r="J52" s="560"/>
      <c r="K52" s="572"/>
      <c r="L52" s="149"/>
      <c r="M52" s="149"/>
    </row>
    <row r="53" spans="2:13" s="9" customFormat="1" ht="12.75" customHeight="1">
      <c r="B53" s="469"/>
      <c r="C53" s="560"/>
      <c r="D53" s="560"/>
      <c r="E53" s="560"/>
      <c r="F53" s="560"/>
      <c r="G53" s="560"/>
      <c r="H53" s="560"/>
      <c r="I53" s="560"/>
      <c r="J53" s="560"/>
      <c r="K53" s="572"/>
      <c r="L53" s="149"/>
      <c r="M53" s="149"/>
    </row>
    <row r="54" spans="2:13" s="9" customFormat="1" ht="12">
      <c r="B54" s="469"/>
      <c r="C54" s="560"/>
      <c r="D54" s="560"/>
      <c r="E54" s="560"/>
      <c r="F54" s="560"/>
      <c r="G54" s="560"/>
      <c r="H54" s="560"/>
      <c r="I54" s="560"/>
      <c r="J54" s="560"/>
      <c r="K54" s="572"/>
      <c r="L54" s="149"/>
      <c r="M54" s="149"/>
    </row>
    <row r="55" spans="2:13" s="9" customFormat="1" ht="12">
      <c r="B55" s="469">
        <v>7000</v>
      </c>
      <c r="C55" s="560"/>
      <c r="D55" s="560"/>
      <c r="E55" s="560"/>
      <c r="F55" s="560"/>
      <c r="G55" s="560"/>
      <c r="H55" s="560"/>
      <c r="I55" s="560"/>
      <c r="J55" s="560"/>
      <c r="K55" s="572"/>
      <c r="L55" s="149"/>
      <c r="M55" s="149"/>
    </row>
    <row r="56" spans="2:13" s="9" customFormat="1" ht="12">
      <c r="B56" s="469"/>
      <c r="C56" s="560"/>
      <c r="D56" s="560"/>
      <c r="E56" s="560"/>
      <c r="F56" s="560"/>
      <c r="G56" s="560"/>
      <c r="H56" s="560"/>
      <c r="I56" s="560"/>
      <c r="J56" s="560"/>
      <c r="K56" s="572"/>
      <c r="L56" s="149"/>
      <c r="M56" s="149"/>
    </row>
    <row r="57" spans="2:13" s="9" customFormat="1" ht="12">
      <c r="B57" s="469"/>
      <c r="C57" s="560"/>
      <c r="D57" s="560"/>
      <c r="E57" s="560"/>
      <c r="F57" s="560"/>
      <c r="G57" s="560"/>
      <c r="H57" s="560"/>
      <c r="I57" s="560"/>
      <c r="J57" s="560"/>
      <c r="K57" s="572"/>
      <c r="L57" s="149"/>
      <c r="M57" s="149"/>
    </row>
    <row r="58" spans="2:13" s="9" customFormat="1" ht="12.75" customHeight="1">
      <c r="B58" s="469">
        <v>8000</v>
      </c>
      <c r="C58" s="560"/>
      <c r="D58" s="560"/>
      <c r="E58" s="560"/>
      <c r="F58" s="560"/>
      <c r="G58" s="560"/>
      <c r="H58" s="560"/>
      <c r="I58" s="560"/>
      <c r="J58" s="560"/>
      <c r="K58" s="572"/>
      <c r="L58" s="149"/>
      <c r="M58" s="149"/>
    </row>
    <row r="59" spans="2:13" s="9" customFormat="1" ht="12">
      <c r="B59" s="469"/>
      <c r="C59" s="560"/>
      <c r="D59" s="560"/>
      <c r="E59" s="560"/>
      <c r="F59" s="560"/>
      <c r="G59" s="560"/>
      <c r="H59" s="560"/>
      <c r="I59" s="560"/>
      <c r="J59" s="560"/>
      <c r="K59" s="572"/>
      <c r="L59" s="149"/>
      <c r="M59" s="149"/>
    </row>
    <row r="60" spans="2:13" s="9" customFormat="1" ht="12">
      <c r="B60" s="469">
        <v>9000</v>
      </c>
      <c r="C60" s="560"/>
      <c r="D60" s="560"/>
      <c r="E60" s="560"/>
      <c r="F60" s="560"/>
      <c r="G60" s="560"/>
      <c r="H60" s="560"/>
      <c r="I60" s="560"/>
      <c r="J60" s="560"/>
      <c r="K60" s="557"/>
      <c r="L60" s="151"/>
      <c r="M60" s="151"/>
    </row>
    <row r="61" spans="2:13" s="9" customFormat="1" ht="12">
      <c r="B61" s="469"/>
      <c r="C61" s="560"/>
      <c r="D61" s="560"/>
      <c r="E61" s="560"/>
      <c r="F61" s="560"/>
      <c r="G61" s="560"/>
      <c r="H61" s="560"/>
      <c r="I61" s="560"/>
      <c r="J61" s="560"/>
      <c r="K61" s="558"/>
      <c r="L61" s="151"/>
      <c r="M61" s="151"/>
    </row>
    <row r="62" spans="2:13" s="9" customFormat="1" ht="12">
      <c r="B62" s="469"/>
      <c r="C62" s="560"/>
      <c r="D62" s="560"/>
      <c r="E62" s="560"/>
      <c r="F62" s="560"/>
      <c r="G62" s="560"/>
      <c r="H62" s="560"/>
      <c r="I62" s="560"/>
      <c r="J62" s="560"/>
      <c r="K62" s="559"/>
      <c r="L62" s="151"/>
      <c r="M62" s="151"/>
    </row>
    <row r="63" spans="2:13" s="9" customFormat="1" ht="30" customHeight="1">
      <c r="B63" s="154" t="s">
        <v>79</v>
      </c>
      <c r="C63" s="155"/>
      <c r="D63" s="155"/>
      <c r="E63" s="155"/>
      <c r="F63" s="155"/>
      <c r="G63" s="155"/>
      <c r="H63" s="155"/>
      <c r="I63" s="155"/>
      <c r="J63" s="155"/>
      <c r="K63" s="155"/>
      <c r="L63" s="156"/>
      <c r="M63" s="156"/>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D60:D62"/>
    <mergeCell ref="F4:M4"/>
    <mergeCell ref="B60:B62"/>
    <mergeCell ref="C60:C62"/>
    <mergeCell ref="E60:E62"/>
    <mergeCell ref="F60:F62"/>
    <mergeCell ref="G60:G62"/>
    <mergeCell ref="H60:H62"/>
    <mergeCell ref="I60:I62"/>
    <mergeCell ref="J60:J62"/>
    <mergeCell ref="B58:B59"/>
    <mergeCell ref="C58:C59"/>
    <mergeCell ref="E58:E59"/>
    <mergeCell ref="F58:F59"/>
    <mergeCell ref="G58:G59"/>
    <mergeCell ref="H58:H59"/>
    <mergeCell ref="I58:I59"/>
    <mergeCell ref="J58:J59"/>
    <mergeCell ref="K58:K59"/>
    <mergeCell ref="B55:B57"/>
    <mergeCell ref="C55:C57"/>
    <mergeCell ref="E55:E57"/>
    <mergeCell ref="F55:F57"/>
    <mergeCell ref="G55:G57"/>
    <mergeCell ref="D58:D59"/>
    <mergeCell ref="D55:D57"/>
    <mergeCell ref="B25:B27"/>
    <mergeCell ref="C25:C27"/>
    <mergeCell ref="E25:E27"/>
    <mergeCell ref="F25:F27"/>
    <mergeCell ref="G25:G27"/>
    <mergeCell ref="H25:H27"/>
    <mergeCell ref="I25:I27"/>
    <mergeCell ref="E52:E54"/>
    <mergeCell ref="G52:G54"/>
    <mergeCell ref="H52:H54"/>
    <mergeCell ref="I52:I54"/>
    <mergeCell ref="C40:C42"/>
    <mergeCell ref="E40:E42"/>
    <mergeCell ref="G40:G42"/>
    <mergeCell ref="F49:F51"/>
    <mergeCell ref="C37:C39"/>
    <mergeCell ref="B33:B35"/>
    <mergeCell ref="F46:F48"/>
    <mergeCell ref="K19:K21"/>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G49:G51"/>
    <mergeCell ref="I49:I51"/>
    <mergeCell ref="K43:K45"/>
    <mergeCell ref="J43:J45"/>
    <mergeCell ref="D40:D42"/>
    <mergeCell ref="D43:D45"/>
    <mergeCell ref="J37:J39"/>
    <mergeCell ref="K37:K39"/>
    <mergeCell ref="K40:K42"/>
    <mergeCell ref="H40:H42"/>
    <mergeCell ref="I40:I42"/>
    <mergeCell ref="F43:F45"/>
    <mergeCell ref="K16:K18"/>
    <mergeCell ref="C19:C21"/>
    <mergeCell ref="J40:J42"/>
    <mergeCell ref="F37:F39"/>
    <mergeCell ref="E37:E39"/>
    <mergeCell ref="G37:G39"/>
    <mergeCell ref="H37:H39"/>
    <mergeCell ref="I37:I39"/>
    <mergeCell ref="F40:F42"/>
    <mergeCell ref="D37:D39"/>
    <mergeCell ref="C22:C24"/>
    <mergeCell ref="E22:E24"/>
    <mergeCell ref="F22:F24"/>
    <mergeCell ref="G22:G24"/>
    <mergeCell ref="H22:H24"/>
    <mergeCell ref="I22:I24"/>
    <mergeCell ref="J22:J24"/>
    <mergeCell ref="K22:K24"/>
    <mergeCell ref="D22:D24"/>
    <mergeCell ref="H16:H18"/>
    <mergeCell ref="I16:I18"/>
    <mergeCell ref="E19:E21"/>
    <mergeCell ref="G19:G21"/>
    <mergeCell ref="D16:D18"/>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J33:J35"/>
    <mergeCell ref="I33:I35"/>
    <mergeCell ref="B49:B51"/>
    <mergeCell ref="B7:B8"/>
    <mergeCell ref="B52:B5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I43:I45"/>
    <mergeCell ref="B2:M2"/>
    <mergeCell ref="C7:J7"/>
    <mergeCell ref="B10:B12"/>
    <mergeCell ref="B13:B15"/>
    <mergeCell ref="C10:C12"/>
    <mergeCell ref="E33:E35"/>
    <mergeCell ref="C33:C35"/>
    <mergeCell ref="D31:D32"/>
    <mergeCell ref="D33:D35"/>
    <mergeCell ref="B4:D4"/>
    <mergeCell ref="B5:D5"/>
    <mergeCell ref="F5:M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G33:G35"/>
    <mergeCell ref="F33:F35"/>
  </mergeCells>
  <phoneticPr fontId="0" type="noConversion"/>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&amp;C&amp;G</oddHeader>
    <oddFooter>&amp;R&amp;G</oddFooter>
  </headerFooter>
  <rowBreaks count="1" manualBreakCount="1">
    <brk id="65" max="10"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pageSetUpPr fitToPage="1"/>
  </sheetPr>
  <dimension ref="A1:M55"/>
  <sheetViews>
    <sheetView showGridLines="0" zoomScale="55" zoomScaleNormal="55" zoomScaleSheetLayoutView="115" workbookViewId="0">
      <selection activeCell="M7" sqref="M7:M9"/>
    </sheetView>
  </sheetViews>
  <sheetFormatPr baseColWidth="10" defaultColWidth="11.42578125" defaultRowHeight="12.75"/>
  <cols>
    <col min="1" max="1" width="0.85546875" style="1" customWidth="1"/>
    <col min="2" max="2" width="23.7109375" style="1" customWidth="1"/>
    <col min="3" max="4" width="15.140625" style="1" customWidth="1"/>
    <col min="5" max="5" width="17.710937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52" customWidth="1"/>
    <col min="13" max="13" width="110.7109375" style="352" customWidth="1"/>
    <col min="14" max="14" width="4.28515625" style="1" customWidth="1"/>
    <col min="15" max="16384" width="11.42578125" style="1"/>
  </cols>
  <sheetData>
    <row r="1" spans="1:13" ht="14.45" customHeight="1">
      <c r="L1" s="1"/>
      <c r="M1" s="1"/>
    </row>
    <row r="2" spans="1:13" ht="35.1" customHeight="1">
      <c r="B2" s="552" t="s">
        <v>9</v>
      </c>
      <c r="C2" s="552"/>
      <c r="D2" s="552"/>
      <c r="E2" s="552"/>
      <c r="F2" s="552"/>
      <c r="G2" s="552"/>
      <c r="H2" s="552"/>
      <c r="I2" s="552"/>
      <c r="J2" s="552"/>
      <c r="K2" s="552"/>
      <c r="L2" s="552"/>
      <c r="M2" s="552"/>
    </row>
    <row r="3" spans="1:13" ht="3" customHeight="1">
      <c r="B3" s="12"/>
      <c r="C3" s="12"/>
      <c r="D3" s="12"/>
      <c r="E3" s="12"/>
      <c r="F3" s="159"/>
      <c r="G3" s="159"/>
      <c r="H3" s="159"/>
      <c r="I3" s="159"/>
      <c r="J3" s="159"/>
      <c r="K3" s="159"/>
      <c r="L3" s="159"/>
      <c r="M3" s="159"/>
    </row>
    <row r="4" spans="1:13" ht="17.25" customHeight="1">
      <c r="B4" s="586" t="s">
        <v>77</v>
      </c>
      <c r="C4" s="587"/>
      <c r="D4" s="588"/>
      <c r="E4" s="579"/>
      <c r="F4" s="579"/>
      <c r="G4" s="579"/>
      <c r="H4" s="579"/>
      <c r="I4" s="579"/>
      <c r="J4" s="579"/>
      <c r="K4" s="579"/>
      <c r="L4" s="579"/>
      <c r="M4" s="579"/>
    </row>
    <row r="5" spans="1:13" ht="17.25" customHeight="1">
      <c r="B5" s="589" t="s">
        <v>81</v>
      </c>
      <c r="C5" s="590"/>
      <c r="D5" s="591"/>
      <c r="E5" s="580"/>
      <c r="F5" s="580"/>
      <c r="G5" s="580"/>
      <c r="H5" s="580"/>
      <c r="I5" s="580"/>
      <c r="J5" s="580"/>
      <c r="K5" s="580"/>
      <c r="L5" s="580"/>
      <c r="M5" s="580"/>
    </row>
    <row r="6" spans="1:13" s="33" customFormat="1" ht="3" customHeight="1">
      <c r="B6" s="585"/>
      <c r="C6" s="585"/>
      <c r="D6" s="585"/>
      <c r="E6" s="585"/>
      <c r="F6" s="585"/>
      <c r="G6" s="585"/>
      <c r="H6" s="585"/>
      <c r="I6" s="585"/>
      <c r="J6" s="585"/>
      <c r="K6" s="585"/>
      <c r="L6" s="585"/>
      <c r="M6" s="585"/>
    </row>
    <row r="7" spans="1:13" s="50" customFormat="1" ht="41.45" customHeight="1">
      <c r="B7" s="573" t="s">
        <v>2455</v>
      </c>
      <c r="C7" s="562" t="s">
        <v>130</v>
      </c>
      <c r="D7" s="563"/>
      <c r="E7" s="563"/>
      <c r="F7" s="563"/>
      <c r="G7" s="563"/>
      <c r="H7" s="563"/>
      <c r="I7" s="563"/>
      <c r="J7" s="563"/>
      <c r="K7" s="183" t="s">
        <v>11</v>
      </c>
      <c r="L7" s="562" t="s">
        <v>2468</v>
      </c>
      <c r="M7" s="582" t="s">
        <v>2469</v>
      </c>
    </row>
    <row r="8" spans="1:13" s="50" customFormat="1" ht="71.45" customHeight="1">
      <c r="B8" s="584"/>
      <c r="C8" s="182" t="s">
        <v>12</v>
      </c>
      <c r="D8" s="182" t="s">
        <v>1</v>
      </c>
      <c r="E8" s="182" t="s">
        <v>2456</v>
      </c>
      <c r="F8" s="182" t="s">
        <v>132</v>
      </c>
      <c r="G8" s="182" t="s">
        <v>163</v>
      </c>
      <c r="H8" s="182" t="s">
        <v>16</v>
      </c>
      <c r="I8" s="182" t="s">
        <v>21</v>
      </c>
      <c r="J8" s="184" t="s">
        <v>170</v>
      </c>
      <c r="K8" s="184" t="s">
        <v>2463</v>
      </c>
      <c r="L8" s="581"/>
      <c r="M8" s="583"/>
    </row>
    <row r="9" spans="1:13" s="8" customFormat="1" ht="23.25" customHeight="1">
      <c r="B9" s="161"/>
      <c r="C9" s="162"/>
      <c r="D9" s="162"/>
      <c r="E9" s="162"/>
      <c r="F9" s="162"/>
      <c r="G9" s="162"/>
      <c r="H9" s="162"/>
      <c r="I9" s="162"/>
      <c r="J9" s="162"/>
      <c r="K9" s="163"/>
      <c r="L9" s="351"/>
      <c r="M9" s="351"/>
    </row>
    <row r="10" spans="1:13" s="8" customFormat="1" ht="23.25" customHeight="1">
      <c r="B10" s="161"/>
      <c r="C10" s="164"/>
      <c r="D10" s="164"/>
      <c r="E10" s="164"/>
      <c r="F10" s="164"/>
      <c r="G10" s="164"/>
      <c r="H10" s="164"/>
      <c r="I10" s="164"/>
      <c r="J10" s="164"/>
      <c r="K10" s="163"/>
      <c r="L10" s="351"/>
      <c r="M10" s="351"/>
    </row>
    <row r="11" spans="1:13" s="8" customFormat="1" ht="23.25" customHeight="1">
      <c r="B11" s="161"/>
      <c r="C11" s="164"/>
      <c r="D11" s="164"/>
      <c r="E11" s="164"/>
      <c r="F11" s="164"/>
      <c r="G11" s="164"/>
      <c r="H11" s="164"/>
      <c r="I11" s="164"/>
      <c r="J11" s="164"/>
      <c r="K11" s="163"/>
      <c r="L11" s="351"/>
      <c r="M11" s="351"/>
    </row>
    <row r="12" spans="1:13" s="8" customFormat="1" ht="23.25" customHeight="1">
      <c r="B12" s="161"/>
      <c r="C12" s="164"/>
      <c r="D12" s="164"/>
      <c r="E12" s="164"/>
      <c r="F12" s="164"/>
      <c r="G12" s="164"/>
      <c r="H12" s="164"/>
      <c r="I12" s="164"/>
      <c r="J12" s="164"/>
      <c r="K12" s="163"/>
      <c r="L12" s="351"/>
      <c r="M12" s="351"/>
    </row>
    <row r="13" spans="1:13" s="8" customFormat="1" ht="23.25" customHeight="1">
      <c r="A13" s="94"/>
      <c r="B13" s="161"/>
      <c r="C13" s="164"/>
      <c r="D13" s="164"/>
      <c r="E13" s="164"/>
      <c r="F13" s="164"/>
      <c r="G13" s="164"/>
      <c r="H13" s="164"/>
      <c r="I13" s="164"/>
      <c r="J13" s="164"/>
      <c r="K13" s="163"/>
      <c r="L13" s="351"/>
      <c r="M13" s="351"/>
    </row>
    <row r="14" spans="1:13" s="8" customFormat="1" ht="23.25" customHeight="1">
      <c r="B14" s="161"/>
      <c r="C14" s="164"/>
      <c r="D14" s="164"/>
      <c r="E14" s="164"/>
      <c r="F14" s="164"/>
      <c r="G14" s="164"/>
      <c r="H14" s="164"/>
      <c r="I14" s="164"/>
      <c r="J14" s="164"/>
      <c r="K14" s="163"/>
      <c r="L14" s="351"/>
      <c r="M14" s="351"/>
    </row>
    <row r="15" spans="1:13" s="8" customFormat="1" ht="23.25" customHeight="1">
      <c r="B15" s="161"/>
      <c r="C15" s="164"/>
      <c r="D15" s="164"/>
      <c r="E15" s="164"/>
      <c r="F15" s="164"/>
      <c r="G15" s="164"/>
      <c r="H15" s="164"/>
      <c r="I15" s="164"/>
      <c r="J15" s="164"/>
      <c r="K15" s="163"/>
      <c r="L15" s="351"/>
      <c r="M15" s="351"/>
    </row>
    <row r="16" spans="1:13" s="8" customFormat="1" ht="23.25" customHeight="1">
      <c r="B16" s="161"/>
      <c r="C16" s="164"/>
      <c r="D16" s="164"/>
      <c r="E16" s="164"/>
      <c r="F16" s="164"/>
      <c r="G16" s="164"/>
      <c r="H16" s="164"/>
      <c r="I16" s="164"/>
      <c r="J16" s="164"/>
      <c r="K16" s="163"/>
      <c r="L16" s="351"/>
      <c r="M16" s="351"/>
    </row>
    <row r="17" spans="2:13" s="8" customFormat="1" ht="23.25" customHeight="1">
      <c r="B17" s="161"/>
      <c r="C17" s="164"/>
      <c r="D17" s="164"/>
      <c r="E17" s="164"/>
      <c r="F17" s="164"/>
      <c r="G17" s="164"/>
      <c r="H17" s="164"/>
      <c r="I17" s="164"/>
      <c r="J17" s="164"/>
      <c r="K17" s="163"/>
      <c r="L17" s="351"/>
      <c r="M17" s="351"/>
    </row>
    <row r="18" spans="2:13" s="8" customFormat="1" ht="23.25" customHeight="1">
      <c r="B18" s="161"/>
      <c r="C18" s="164"/>
      <c r="D18" s="164"/>
      <c r="E18" s="164"/>
      <c r="F18" s="164"/>
      <c r="G18" s="164"/>
      <c r="H18" s="164"/>
      <c r="I18" s="164"/>
      <c r="J18" s="164"/>
      <c r="K18" s="163"/>
      <c r="L18" s="351"/>
      <c r="M18" s="351"/>
    </row>
    <row r="19" spans="2:13" s="8" customFormat="1" ht="23.25" customHeight="1">
      <c r="B19" s="161"/>
      <c r="C19" s="164"/>
      <c r="D19" s="164"/>
      <c r="E19" s="164"/>
      <c r="F19" s="164"/>
      <c r="G19" s="164"/>
      <c r="H19" s="164"/>
      <c r="I19" s="164"/>
      <c r="J19" s="164"/>
      <c r="K19" s="163"/>
      <c r="L19" s="351"/>
      <c r="M19" s="351"/>
    </row>
    <row r="20" spans="2:13" s="8" customFormat="1" ht="23.25" customHeight="1">
      <c r="B20" s="161"/>
      <c r="C20" s="164"/>
      <c r="D20" s="164"/>
      <c r="E20" s="164"/>
      <c r="F20" s="164"/>
      <c r="G20" s="164"/>
      <c r="H20" s="164"/>
      <c r="I20" s="164"/>
      <c r="J20" s="164"/>
      <c r="K20" s="163"/>
      <c r="L20" s="351"/>
      <c r="M20" s="351"/>
    </row>
    <row r="21" spans="2:13" s="8" customFormat="1" ht="23.25" customHeight="1">
      <c r="B21" s="161"/>
      <c r="C21" s="164"/>
      <c r="D21" s="164"/>
      <c r="E21" s="164"/>
      <c r="F21" s="164"/>
      <c r="G21" s="164"/>
      <c r="H21" s="164"/>
      <c r="I21" s="164"/>
      <c r="J21" s="164"/>
      <c r="K21" s="163"/>
      <c r="L21" s="351"/>
      <c r="M21" s="351"/>
    </row>
    <row r="22" spans="2:13" s="8" customFormat="1" ht="23.25" customHeight="1">
      <c r="B22" s="161"/>
      <c r="C22" s="164"/>
      <c r="D22" s="164"/>
      <c r="E22" s="164"/>
      <c r="F22" s="164"/>
      <c r="G22" s="164"/>
      <c r="H22" s="164"/>
      <c r="I22" s="164"/>
      <c r="J22" s="164"/>
      <c r="K22" s="163"/>
      <c r="L22" s="351"/>
      <c r="M22" s="351"/>
    </row>
    <row r="23" spans="2:13" s="8" customFormat="1" ht="23.25" customHeight="1">
      <c r="B23" s="161"/>
      <c r="C23" s="164"/>
      <c r="D23" s="164"/>
      <c r="E23" s="164"/>
      <c r="F23" s="164"/>
      <c r="G23" s="164"/>
      <c r="H23" s="164"/>
      <c r="I23" s="164"/>
      <c r="J23" s="164"/>
      <c r="K23" s="163"/>
      <c r="L23" s="351"/>
      <c r="M23" s="351"/>
    </row>
    <row r="24" spans="2:13" s="8" customFormat="1" ht="23.25" customHeight="1">
      <c r="B24" s="161"/>
      <c r="C24" s="164"/>
      <c r="D24" s="164"/>
      <c r="E24" s="164"/>
      <c r="F24" s="164"/>
      <c r="G24" s="164"/>
      <c r="H24" s="164"/>
      <c r="I24" s="164"/>
      <c r="J24" s="164"/>
      <c r="K24" s="163"/>
      <c r="L24" s="351"/>
      <c r="M24" s="351"/>
    </row>
    <row r="25" spans="2:13" s="8" customFormat="1" ht="23.25" customHeight="1">
      <c r="B25" s="161"/>
      <c r="C25" s="164"/>
      <c r="D25" s="164"/>
      <c r="E25" s="164"/>
      <c r="F25" s="164"/>
      <c r="G25" s="164"/>
      <c r="H25" s="164"/>
      <c r="I25" s="164"/>
      <c r="J25" s="164"/>
      <c r="K25" s="163"/>
      <c r="L25" s="351"/>
      <c r="M25" s="351"/>
    </row>
    <row r="26" spans="2:13" s="8" customFormat="1" ht="23.25" customHeight="1">
      <c r="B26" s="161"/>
      <c r="C26" s="164"/>
      <c r="D26" s="164"/>
      <c r="E26" s="164"/>
      <c r="F26" s="164"/>
      <c r="G26" s="164"/>
      <c r="H26" s="164"/>
      <c r="I26" s="164"/>
      <c r="J26" s="164"/>
      <c r="K26" s="163"/>
      <c r="L26" s="351"/>
      <c r="M26" s="351"/>
    </row>
    <row r="27" spans="2:13" s="8" customFormat="1" ht="23.25" customHeight="1">
      <c r="B27" s="161"/>
      <c r="C27" s="164"/>
      <c r="D27" s="164"/>
      <c r="E27" s="164"/>
      <c r="F27" s="164"/>
      <c r="G27" s="164"/>
      <c r="H27" s="164"/>
      <c r="I27" s="164"/>
      <c r="J27" s="164"/>
      <c r="K27" s="163"/>
      <c r="L27" s="351"/>
      <c r="M27" s="351"/>
    </row>
    <row r="28" spans="2:13" s="8" customFormat="1" ht="23.25" customHeight="1">
      <c r="B28" s="161"/>
      <c r="C28" s="164"/>
      <c r="D28" s="164"/>
      <c r="E28" s="164"/>
      <c r="F28" s="164"/>
      <c r="G28" s="164"/>
      <c r="H28" s="164"/>
      <c r="I28" s="164"/>
      <c r="J28" s="164"/>
      <c r="K28" s="163"/>
      <c r="L28" s="351"/>
      <c r="M28" s="351"/>
    </row>
    <row r="29" spans="2:13" s="8" customFormat="1" ht="24.75" customHeight="1">
      <c r="B29" s="161"/>
      <c r="C29" s="165"/>
      <c r="D29" s="165"/>
      <c r="E29" s="165"/>
      <c r="F29" s="165"/>
      <c r="G29" s="165"/>
      <c r="H29" s="165"/>
      <c r="I29" s="165"/>
      <c r="J29" s="165"/>
      <c r="K29" s="163"/>
      <c r="L29" s="351"/>
      <c r="M29" s="351"/>
    </row>
    <row r="30" spans="2:13" s="8" customFormat="1" ht="24.75" customHeight="1">
      <c r="B30" s="154"/>
      <c r="C30" s="166"/>
      <c r="D30" s="166"/>
      <c r="E30" s="166"/>
      <c r="F30" s="166"/>
      <c r="G30" s="166"/>
      <c r="H30" s="166"/>
      <c r="I30" s="166"/>
      <c r="J30" s="166"/>
      <c r="K30" s="163"/>
      <c r="L30" s="351"/>
      <c r="M30" s="351"/>
    </row>
    <row r="31" spans="2:13">
      <c r="B31" s="84"/>
    </row>
    <row r="32" spans="2:13">
      <c r="B32" s="85"/>
      <c r="K32" s="17"/>
      <c r="L32" s="353"/>
      <c r="M32" s="353"/>
    </row>
    <row r="33" spans="2:13">
      <c r="B33" s="86"/>
      <c r="K33" s="19"/>
      <c r="L33" s="354"/>
      <c r="M33" s="354"/>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51" fitToHeight="0" orientation="landscape" r:id="rId1"/>
  <headerFooter scaleWithDoc="0">
    <oddHeader>&amp;C&amp;G</oddHeader>
    <oddFooter>&amp;R&amp;G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0000"/>
    <pageSetUpPr fitToPage="1"/>
  </sheetPr>
  <dimension ref="A1:S35"/>
  <sheetViews>
    <sheetView showGridLines="0" zoomScaleNormal="100" zoomScaleSheetLayoutView="100" workbookViewId="0">
      <selection activeCell="I1" sqref="A1:S30"/>
    </sheetView>
  </sheetViews>
  <sheetFormatPr baseColWidth="10" defaultColWidth="11.42578125" defaultRowHeight="12.75"/>
  <cols>
    <col min="1" max="1" width="0.85546875" style="1" customWidth="1"/>
    <col min="2" max="2" width="24"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552" t="s">
        <v>6</v>
      </c>
      <c r="C2" s="552"/>
      <c r="D2" s="552"/>
      <c r="E2" s="552"/>
      <c r="F2" s="552"/>
      <c r="G2" s="552"/>
    </row>
    <row r="3" spans="1:19" ht="3" customHeight="1">
      <c r="B3" s="23"/>
      <c r="C3" s="32"/>
      <c r="D3" s="32"/>
      <c r="E3" s="32"/>
      <c r="F3" s="32"/>
      <c r="G3" s="32"/>
    </row>
    <row r="4" spans="1:19" ht="17.25" customHeight="1">
      <c r="B4" s="196" t="s">
        <v>77</v>
      </c>
      <c r="C4" s="469"/>
      <c r="D4" s="469"/>
      <c r="E4" s="469"/>
      <c r="F4" s="469"/>
      <c r="G4" s="469"/>
    </row>
    <row r="5" spans="1:19" ht="17.25" customHeight="1">
      <c r="B5" s="197" t="s">
        <v>81</v>
      </c>
      <c r="C5" s="469"/>
      <c r="D5" s="469"/>
      <c r="E5" s="469"/>
      <c r="F5" s="469"/>
      <c r="G5" s="469"/>
    </row>
    <row r="6" spans="1:19" ht="3" customHeight="1">
      <c r="B6" s="1"/>
      <c r="C6" s="25"/>
      <c r="D6" s="26"/>
      <c r="E6" s="26"/>
      <c r="F6" s="26"/>
      <c r="G6" s="26"/>
    </row>
    <row r="7" spans="1:19" s="13" customFormat="1" ht="25.35" customHeight="1">
      <c r="B7" s="198" t="s">
        <v>71</v>
      </c>
      <c r="C7" s="562" t="s">
        <v>89</v>
      </c>
      <c r="D7" s="562" t="s">
        <v>0</v>
      </c>
      <c r="E7" s="562"/>
      <c r="F7" s="562" t="s">
        <v>92</v>
      </c>
      <c r="G7" s="593" t="s">
        <v>93</v>
      </c>
    </row>
    <row r="8" spans="1:19" s="13" customFormat="1" ht="27" customHeight="1">
      <c r="B8" s="199" t="s">
        <v>127</v>
      </c>
      <c r="C8" s="592"/>
      <c r="D8" s="182" t="s">
        <v>90</v>
      </c>
      <c r="E8" s="182" t="s">
        <v>91</v>
      </c>
      <c r="F8" s="592"/>
      <c r="G8" s="594"/>
    </row>
    <row r="9" spans="1:19" ht="15" customHeight="1">
      <c r="B9" s="187"/>
      <c r="C9" s="188"/>
      <c r="D9" s="188"/>
      <c r="E9" s="188"/>
      <c r="F9" s="189"/>
      <c r="G9" s="190"/>
    </row>
    <row r="10" spans="1:19" ht="15" customHeight="1">
      <c r="B10" s="187"/>
      <c r="C10" s="191"/>
      <c r="D10" s="191"/>
      <c r="E10" s="191"/>
      <c r="F10" s="192"/>
      <c r="G10" s="193"/>
    </row>
    <row r="11" spans="1:19" ht="15" customHeight="1">
      <c r="B11" s="187"/>
      <c r="C11" s="191"/>
      <c r="D11" s="191"/>
      <c r="E11" s="193"/>
      <c r="F11" s="192"/>
      <c r="G11" s="193"/>
    </row>
    <row r="12" spans="1:19" ht="15" customHeight="1">
      <c r="B12" s="187"/>
      <c r="C12" s="191"/>
      <c r="D12" s="191"/>
      <c r="E12" s="191"/>
      <c r="F12" s="192"/>
      <c r="G12" s="193"/>
    </row>
    <row r="13" spans="1:19" ht="15" customHeight="1">
      <c r="A13" s="88"/>
      <c r="B13" s="187"/>
      <c r="C13" s="191"/>
      <c r="D13" s="191"/>
      <c r="E13" s="194"/>
      <c r="F13" s="195"/>
      <c r="G13" s="193"/>
      <c r="H13" s="88"/>
      <c r="I13" s="88"/>
      <c r="J13" s="88"/>
      <c r="K13" s="88"/>
      <c r="L13" s="88"/>
      <c r="M13" s="88"/>
      <c r="N13" s="88"/>
      <c r="O13" s="88"/>
      <c r="P13" s="88"/>
      <c r="Q13" s="88"/>
      <c r="R13" s="88"/>
      <c r="S13" s="88"/>
    </row>
    <row r="14" spans="1:19" ht="15" customHeight="1">
      <c r="B14" s="187"/>
      <c r="C14" s="191"/>
      <c r="D14" s="191"/>
      <c r="E14" s="191"/>
      <c r="F14" s="192"/>
      <c r="G14" s="193"/>
    </row>
    <row r="15" spans="1:19" ht="15" customHeight="1">
      <c r="B15" s="187"/>
      <c r="C15" s="191"/>
      <c r="D15" s="191"/>
      <c r="E15" s="191"/>
      <c r="F15" s="192"/>
      <c r="G15" s="193"/>
    </row>
    <row r="16" spans="1:19" ht="15" customHeight="1">
      <c r="B16" s="187"/>
      <c r="C16" s="191"/>
      <c r="D16" s="191"/>
      <c r="E16" s="191"/>
      <c r="F16" s="192"/>
      <c r="G16" s="193"/>
    </row>
    <row r="17" spans="2:7" ht="15" customHeight="1">
      <c r="B17" s="187"/>
      <c r="C17" s="191"/>
      <c r="D17" s="191"/>
      <c r="E17" s="191"/>
      <c r="F17" s="192"/>
      <c r="G17" s="193"/>
    </row>
    <row r="18" spans="2:7" ht="15" customHeight="1">
      <c r="B18" s="187"/>
      <c r="C18" s="191"/>
      <c r="D18" s="191"/>
      <c r="E18" s="191"/>
      <c r="F18" s="192"/>
      <c r="G18" s="193"/>
    </row>
    <row r="19" spans="2:7" ht="15" customHeight="1">
      <c r="B19" s="187"/>
      <c r="C19" s="191"/>
      <c r="D19" s="191"/>
      <c r="E19" s="191"/>
      <c r="F19" s="192"/>
      <c r="G19" s="193"/>
    </row>
    <row r="20" spans="2:7" ht="15" customHeight="1">
      <c r="B20" s="187"/>
      <c r="C20" s="191"/>
      <c r="D20" s="191"/>
      <c r="E20" s="191"/>
      <c r="F20" s="192"/>
      <c r="G20" s="193"/>
    </row>
    <row r="21" spans="2:7" ht="15" customHeight="1">
      <c r="B21" s="191"/>
      <c r="C21" s="191"/>
      <c r="D21" s="191"/>
      <c r="E21" s="191"/>
      <c r="F21" s="192"/>
      <c r="G21" s="193"/>
    </row>
    <row r="22" spans="2:7" ht="15" customHeight="1">
      <c r="B22" s="191"/>
      <c r="C22" s="191"/>
      <c r="D22" s="191"/>
      <c r="E22" s="191"/>
      <c r="F22" s="192"/>
      <c r="G22" s="193"/>
    </row>
    <row r="23" spans="2:7" ht="15" customHeight="1">
      <c r="B23" s="191"/>
      <c r="C23" s="191"/>
      <c r="D23" s="191"/>
      <c r="E23" s="191"/>
      <c r="F23" s="192"/>
      <c r="G23" s="193"/>
    </row>
    <row r="24" spans="2:7" ht="15" customHeight="1">
      <c r="B24" s="191"/>
      <c r="C24" s="191"/>
      <c r="D24" s="191"/>
      <c r="E24" s="191"/>
      <c r="F24" s="192"/>
      <c r="G24" s="193"/>
    </row>
    <row r="25" spans="2:7" ht="15" customHeight="1">
      <c r="B25" s="191"/>
      <c r="C25" s="191"/>
      <c r="D25" s="191"/>
      <c r="E25" s="191"/>
      <c r="F25" s="192"/>
      <c r="G25" s="193"/>
    </row>
    <row r="26" spans="2:7" ht="15" customHeight="1">
      <c r="B26" s="191"/>
      <c r="C26" s="191"/>
      <c r="D26" s="191"/>
      <c r="E26" s="191"/>
      <c r="F26" s="192"/>
      <c r="G26" s="193"/>
    </row>
    <row r="27" spans="2:7" ht="15" customHeight="1">
      <c r="B27" s="191"/>
      <c r="C27" s="191"/>
      <c r="D27" s="191"/>
      <c r="E27" s="191"/>
      <c r="F27" s="192"/>
      <c r="G27" s="193"/>
    </row>
    <row r="28" spans="2:7" ht="15" customHeight="1">
      <c r="B28" s="191"/>
      <c r="C28" s="191"/>
      <c r="D28" s="191"/>
      <c r="E28" s="191"/>
      <c r="F28" s="192"/>
      <c r="G28" s="193"/>
    </row>
    <row r="29" spans="2:7" ht="15" customHeight="1">
      <c r="B29" s="191"/>
      <c r="C29" s="148" t="s">
        <v>122</v>
      </c>
      <c r="D29" s="191"/>
      <c r="E29" s="191"/>
      <c r="F29" s="192"/>
      <c r="G29" s="193"/>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0000"/>
    <pageSetUpPr fitToPage="1"/>
  </sheetPr>
  <dimension ref="A1:S108"/>
  <sheetViews>
    <sheetView showGridLines="0" zoomScale="90" zoomScaleNormal="90" zoomScaleSheetLayoutView="100" workbookViewId="0">
      <selection activeCell="I1" sqref="A1:S30"/>
    </sheetView>
  </sheetViews>
  <sheetFormatPr baseColWidth="10" defaultColWidth="11.42578125" defaultRowHeight="12.75"/>
  <cols>
    <col min="1" max="1" width="0.85546875" style="1" customWidth="1"/>
    <col min="2" max="2" width="26.14062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552" t="s">
        <v>7</v>
      </c>
      <c r="C2" s="552"/>
      <c r="D2" s="552"/>
      <c r="E2" s="552"/>
      <c r="F2" s="552"/>
      <c r="G2" s="552"/>
      <c r="H2" s="552"/>
    </row>
    <row r="3" spans="1:19" ht="3.6" customHeight="1">
      <c r="B3" s="23"/>
      <c r="C3" s="32"/>
      <c r="D3" s="32"/>
      <c r="E3" s="32"/>
      <c r="F3" s="32"/>
      <c r="G3" s="32"/>
      <c r="H3" s="32"/>
      <c r="I3" s="33"/>
    </row>
    <row r="4" spans="1:19" ht="20.100000000000001" customHeight="1">
      <c r="B4" s="200" t="s">
        <v>77</v>
      </c>
      <c r="C4" s="469"/>
      <c r="D4" s="469"/>
      <c r="E4" s="469"/>
      <c r="F4" s="469"/>
      <c r="G4" s="469"/>
      <c r="H4" s="469"/>
    </row>
    <row r="5" spans="1:19" ht="20.100000000000001" customHeight="1">
      <c r="B5" s="197" t="s">
        <v>83</v>
      </c>
      <c r="C5" s="469"/>
      <c r="D5" s="469"/>
      <c r="E5" s="469"/>
      <c r="F5" s="469"/>
      <c r="G5" s="469"/>
      <c r="H5" s="469"/>
    </row>
    <row r="6" spans="1:19" ht="3" customHeight="1">
      <c r="B6" s="1"/>
      <c r="C6" s="585"/>
      <c r="D6" s="585"/>
      <c r="E6" s="585"/>
      <c r="F6" s="585"/>
      <c r="G6" s="585"/>
      <c r="H6" s="585"/>
    </row>
    <row r="7" spans="1:19" s="13" customFormat="1" ht="25.35" customHeight="1">
      <c r="B7" s="198" t="s">
        <v>71</v>
      </c>
      <c r="C7" s="562" t="s">
        <v>94</v>
      </c>
      <c r="D7" s="562" t="s">
        <v>15</v>
      </c>
      <c r="E7" s="562"/>
      <c r="F7" s="562"/>
      <c r="G7" s="562"/>
      <c r="H7" s="593" t="s">
        <v>99</v>
      </c>
    </row>
    <row r="8" spans="1:19" s="13" customFormat="1" ht="43.5" customHeight="1">
      <c r="B8" s="199" t="s">
        <v>127</v>
      </c>
      <c r="C8" s="592"/>
      <c r="D8" s="182" t="s">
        <v>95</v>
      </c>
      <c r="E8" s="182" t="s">
        <v>96</v>
      </c>
      <c r="F8" s="182" t="s">
        <v>97</v>
      </c>
      <c r="G8" s="182" t="s">
        <v>98</v>
      </c>
      <c r="H8" s="594"/>
    </row>
    <row r="9" spans="1:19" ht="18" customHeight="1">
      <c r="B9" s="187"/>
      <c r="C9" s="188"/>
      <c r="D9" s="188"/>
      <c r="E9" s="188"/>
      <c r="F9" s="188"/>
      <c r="G9" s="188"/>
      <c r="H9" s="190"/>
    </row>
    <row r="10" spans="1:19" ht="18" customHeight="1">
      <c r="B10" s="187"/>
      <c r="C10" s="191"/>
      <c r="D10" s="191"/>
      <c r="E10" s="191"/>
      <c r="F10" s="191"/>
      <c r="G10" s="191"/>
      <c r="H10" s="193"/>
    </row>
    <row r="11" spans="1:19" ht="18" customHeight="1">
      <c r="B11" s="187"/>
      <c r="C11" s="191"/>
      <c r="D11" s="191"/>
      <c r="E11" s="193"/>
      <c r="F11" s="191"/>
      <c r="G11" s="191"/>
      <c r="H11" s="193"/>
    </row>
    <row r="12" spans="1:19" ht="18" customHeight="1">
      <c r="B12" s="187"/>
      <c r="C12" s="191"/>
      <c r="D12" s="191"/>
      <c r="E12" s="191"/>
      <c r="F12" s="191"/>
      <c r="G12" s="191"/>
      <c r="H12" s="193"/>
    </row>
    <row r="13" spans="1:19" ht="18" customHeight="1">
      <c r="A13" s="88"/>
      <c r="B13" s="187"/>
      <c r="C13" s="191"/>
      <c r="D13" s="191"/>
      <c r="E13" s="191"/>
      <c r="F13" s="191"/>
      <c r="G13" s="191"/>
      <c r="H13" s="193"/>
      <c r="I13" s="88"/>
      <c r="J13" s="88"/>
      <c r="K13" s="88"/>
      <c r="L13" s="88"/>
      <c r="M13" s="88"/>
      <c r="N13" s="88"/>
      <c r="O13" s="88"/>
      <c r="P13" s="88"/>
      <c r="Q13" s="88"/>
      <c r="R13" s="88"/>
      <c r="S13" s="88"/>
    </row>
    <row r="14" spans="1:19" ht="18" customHeight="1">
      <c r="B14" s="187"/>
      <c r="C14" s="191"/>
      <c r="D14" s="191"/>
      <c r="E14" s="191"/>
      <c r="F14" s="191"/>
      <c r="G14" s="191"/>
      <c r="H14" s="193"/>
    </row>
    <row r="15" spans="1:19" ht="18" customHeight="1">
      <c r="B15" s="187"/>
      <c r="C15" s="191"/>
      <c r="D15" s="191"/>
      <c r="E15" s="191"/>
      <c r="F15" s="191"/>
      <c r="G15" s="191"/>
      <c r="H15" s="193"/>
    </row>
    <row r="16" spans="1:19" ht="18" customHeight="1">
      <c r="B16" s="187"/>
      <c r="C16" s="191"/>
      <c r="D16" s="191"/>
      <c r="E16" s="191"/>
      <c r="F16" s="191"/>
      <c r="G16" s="191"/>
      <c r="H16" s="193"/>
    </row>
    <row r="17" spans="2:8" ht="18" customHeight="1">
      <c r="B17" s="187"/>
      <c r="C17" s="191"/>
      <c r="D17" s="191"/>
      <c r="E17" s="191"/>
      <c r="F17" s="191"/>
      <c r="G17" s="191"/>
      <c r="H17" s="193"/>
    </row>
    <row r="18" spans="2:8" ht="18" customHeight="1">
      <c r="B18" s="187"/>
      <c r="C18" s="191"/>
      <c r="D18" s="191"/>
      <c r="E18" s="191"/>
      <c r="F18" s="191"/>
      <c r="G18" s="191"/>
      <c r="H18" s="193"/>
    </row>
    <row r="19" spans="2:8" ht="18" customHeight="1">
      <c r="B19" s="187"/>
      <c r="C19" s="191"/>
      <c r="D19" s="191"/>
      <c r="E19" s="191"/>
      <c r="F19" s="191"/>
      <c r="G19" s="191"/>
      <c r="H19" s="193"/>
    </row>
    <row r="20" spans="2:8" ht="18" customHeight="1">
      <c r="B20" s="187"/>
      <c r="C20" s="191"/>
      <c r="D20" s="191"/>
      <c r="E20" s="191"/>
      <c r="F20" s="191"/>
      <c r="G20" s="191"/>
      <c r="H20" s="193"/>
    </row>
    <row r="21" spans="2:8" ht="18" customHeight="1">
      <c r="B21" s="191"/>
      <c r="C21" s="191"/>
      <c r="D21" s="191"/>
      <c r="E21" s="191"/>
      <c r="F21" s="191"/>
      <c r="G21" s="191"/>
      <c r="H21" s="193"/>
    </row>
    <row r="22" spans="2:8" ht="18" customHeight="1">
      <c r="B22" s="191"/>
      <c r="C22" s="191"/>
      <c r="D22" s="191"/>
      <c r="E22" s="191"/>
      <c r="F22" s="191"/>
      <c r="G22" s="191"/>
      <c r="H22" s="193"/>
    </row>
    <row r="23" spans="2:8" ht="18" customHeight="1">
      <c r="B23" s="191"/>
      <c r="C23" s="191"/>
      <c r="D23" s="191"/>
      <c r="E23" s="191"/>
      <c r="F23" s="191"/>
      <c r="G23" s="191"/>
      <c r="H23" s="193"/>
    </row>
    <row r="24" spans="2:8" ht="18" customHeight="1">
      <c r="B24" s="191"/>
      <c r="C24" s="191"/>
      <c r="D24" s="191"/>
      <c r="E24" s="191"/>
      <c r="F24" s="191"/>
      <c r="G24" s="191"/>
      <c r="H24" s="193"/>
    </row>
    <row r="25" spans="2:8" ht="18" customHeight="1">
      <c r="B25" s="191"/>
      <c r="C25" s="191"/>
      <c r="D25" s="191"/>
      <c r="E25" s="191"/>
      <c r="F25" s="191"/>
      <c r="G25" s="191"/>
      <c r="H25" s="193"/>
    </row>
    <row r="26" spans="2:8" ht="18" customHeight="1">
      <c r="B26" s="191"/>
      <c r="C26" s="148" t="s">
        <v>85</v>
      </c>
      <c r="D26" s="192"/>
      <c r="E26" s="192"/>
      <c r="F26" s="192"/>
      <c r="G26" s="192"/>
      <c r="H26" s="193"/>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A1:S111"/>
  <sheetViews>
    <sheetView showGridLines="0" zoomScale="80" zoomScaleNormal="80" zoomScaleSheetLayoutView="100" workbookViewId="0">
      <selection activeCell="I1" sqref="A1:S30"/>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1:19" ht="14.45" customHeight="1">
      <c r="C1" s="1" t="s">
        <v>126</v>
      </c>
    </row>
    <row r="2" spans="1:19" ht="35.1" customHeight="1">
      <c r="B2" s="552" t="s">
        <v>8</v>
      </c>
      <c r="C2" s="552"/>
      <c r="D2" s="552"/>
      <c r="E2" s="552"/>
      <c r="F2" s="552"/>
      <c r="G2" s="552"/>
      <c r="H2" s="552"/>
      <c r="I2" s="552"/>
    </row>
    <row r="3" spans="1:19" ht="3" customHeight="1">
      <c r="B3" s="23"/>
      <c r="C3" s="24"/>
      <c r="D3" s="24"/>
      <c r="E3" s="24"/>
      <c r="F3" s="24"/>
      <c r="G3" s="24"/>
      <c r="H3" s="24"/>
      <c r="I3" s="24"/>
    </row>
    <row r="4" spans="1:19" ht="19.5" customHeight="1">
      <c r="B4" s="201" t="s">
        <v>77</v>
      </c>
      <c r="C4" s="469"/>
      <c r="D4" s="469"/>
      <c r="E4" s="469"/>
      <c r="F4" s="469"/>
      <c r="G4" s="469"/>
      <c r="H4" s="469"/>
      <c r="I4" s="469"/>
    </row>
    <row r="5" spans="1:19" ht="19.5" customHeight="1">
      <c r="B5" s="202" t="s">
        <v>83</v>
      </c>
      <c r="C5" s="469"/>
      <c r="D5" s="469"/>
      <c r="E5" s="469"/>
      <c r="F5" s="469"/>
      <c r="G5" s="469"/>
      <c r="H5" s="469"/>
      <c r="I5" s="469"/>
    </row>
    <row r="6" spans="1:19" ht="2.4500000000000002" customHeight="1">
      <c r="B6" s="1"/>
      <c r="C6" s="25"/>
      <c r="D6" s="26"/>
      <c r="E6" s="26"/>
      <c r="F6" s="26"/>
      <c r="G6" s="26"/>
      <c r="H6" s="26"/>
      <c r="I6" s="26"/>
    </row>
    <row r="7" spans="1:19" s="13" customFormat="1" ht="25.15" customHeight="1">
      <c r="B7" s="198" t="s">
        <v>71</v>
      </c>
      <c r="C7" s="562" t="s">
        <v>2450</v>
      </c>
      <c r="D7" s="562" t="s">
        <v>100</v>
      </c>
      <c r="E7" s="562" t="s">
        <v>101</v>
      </c>
      <c r="F7" s="562" t="s">
        <v>102</v>
      </c>
      <c r="G7" s="562" t="s">
        <v>0</v>
      </c>
      <c r="H7" s="562"/>
      <c r="I7" s="593" t="s">
        <v>92</v>
      </c>
    </row>
    <row r="8" spans="1:19" s="14" customFormat="1" ht="34.5" customHeight="1">
      <c r="B8" s="199" t="s">
        <v>127</v>
      </c>
      <c r="C8" s="592"/>
      <c r="D8" s="592"/>
      <c r="E8" s="592"/>
      <c r="F8" s="592"/>
      <c r="G8" s="182" t="s">
        <v>103</v>
      </c>
      <c r="H8" s="182" t="s">
        <v>104</v>
      </c>
      <c r="I8" s="594"/>
    </row>
    <row r="9" spans="1:19" ht="15" customHeight="1">
      <c r="B9" s="203"/>
      <c r="C9" s="203"/>
      <c r="D9" s="204"/>
      <c r="E9" s="203"/>
      <c r="F9" s="203"/>
      <c r="G9" s="203"/>
      <c r="H9" s="203"/>
      <c r="I9" s="205"/>
    </row>
    <row r="10" spans="1:19" ht="15" customHeight="1">
      <c r="B10" s="206"/>
      <c r="C10" s="206"/>
      <c r="D10" s="207"/>
      <c r="E10" s="206"/>
      <c r="F10" s="206"/>
      <c r="G10" s="208"/>
      <c r="H10" s="208"/>
      <c r="I10" s="209"/>
    </row>
    <row r="11" spans="1:19" ht="15" customHeight="1">
      <c r="B11" s="206"/>
      <c r="C11" s="206"/>
      <c r="D11" s="210"/>
      <c r="E11" s="206"/>
      <c r="F11" s="206"/>
      <c r="G11" s="208"/>
      <c r="H11" s="208"/>
      <c r="I11" s="209"/>
    </row>
    <row r="12" spans="1:19" ht="15" customHeight="1">
      <c r="B12" s="206"/>
      <c r="C12" s="206"/>
      <c r="D12" s="207"/>
      <c r="E12" s="206"/>
      <c r="F12" s="206"/>
      <c r="G12" s="208"/>
      <c r="H12" s="208"/>
      <c r="I12" s="209"/>
    </row>
    <row r="13" spans="1:19" ht="15" customHeight="1">
      <c r="A13" s="88"/>
      <c r="B13" s="206"/>
      <c r="C13" s="206"/>
      <c r="D13" s="207"/>
      <c r="E13" s="206"/>
      <c r="F13" s="206"/>
      <c r="G13" s="208"/>
      <c r="H13" s="208"/>
      <c r="I13" s="209"/>
      <c r="J13" s="88"/>
      <c r="K13" s="88"/>
      <c r="L13" s="88"/>
      <c r="M13" s="88"/>
      <c r="N13" s="88"/>
      <c r="O13" s="88"/>
      <c r="P13" s="88"/>
      <c r="Q13" s="88"/>
      <c r="R13" s="88"/>
      <c r="S13" s="88"/>
    </row>
    <row r="14" spans="1:19" ht="15" customHeight="1">
      <c r="B14" s="206"/>
      <c r="C14" s="206"/>
      <c r="D14" s="207"/>
      <c r="E14" s="206"/>
      <c r="F14" s="206"/>
      <c r="G14" s="208"/>
      <c r="H14" s="208"/>
      <c r="I14" s="209"/>
    </row>
    <row r="15" spans="1:19" ht="15" customHeight="1">
      <c r="B15" s="206"/>
      <c r="C15" s="206"/>
      <c r="D15" s="207"/>
      <c r="E15" s="206"/>
      <c r="F15" s="206"/>
      <c r="G15" s="208"/>
      <c r="H15" s="208"/>
      <c r="I15" s="209"/>
    </row>
    <row r="16" spans="1:19" ht="15" customHeight="1">
      <c r="B16" s="206"/>
      <c r="C16" s="206"/>
      <c r="D16" s="207"/>
      <c r="E16" s="206"/>
      <c r="F16" s="206"/>
      <c r="G16" s="208"/>
      <c r="H16" s="208"/>
      <c r="I16" s="209"/>
    </row>
    <row r="17" spans="2:9" ht="15" customHeight="1">
      <c r="B17" s="206"/>
      <c r="C17" s="206"/>
      <c r="D17" s="207"/>
      <c r="E17" s="206"/>
      <c r="F17" s="206"/>
      <c r="G17" s="208"/>
      <c r="H17" s="208"/>
      <c r="I17" s="209"/>
    </row>
    <row r="18" spans="2:9" ht="15" customHeight="1">
      <c r="B18" s="206"/>
      <c r="C18" s="206"/>
      <c r="D18" s="207"/>
      <c r="E18" s="206"/>
      <c r="F18" s="206"/>
      <c r="G18" s="208"/>
      <c r="H18" s="208"/>
      <c r="I18" s="209"/>
    </row>
    <row r="19" spans="2:9" ht="15" customHeight="1">
      <c r="B19" s="206"/>
      <c r="C19" s="206"/>
      <c r="D19" s="207"/>
      <c r="E19" s="206"/>
      <c r="F19" s="206"/>
      <c r="G19" s="208"/>
      <c r="H19" s="208"/>
      <c r="I19" s="209"/>
    </row>
    <row r="20" spans="2:9" ht="15" customHeight="1">
      <c r="B20" s="206"/>
      <c r="C20" s="206"/>
      <c r="D20" s="207"/>
      <c r="E20" s="206"/>
      <c r="F20" s="206"/>
      <c r="G20" s="208"/>
      <c r="H20" s="208"/>
      <c r="I20" s="209"/>
    </row>
    <row r="21" spans="2:9" ht="15" customHeight="1">
      <c r="B21" s="206"/>
      <c r="C21" s="206"/>
      <c r="D21" s="207"/>
      <c r="E21" s="206"/>
      <c r="F21" s="206"/>
      <c r="G21" s="208"/>
      <c r="H21" s="208"/>
      <c r="I21" s="209"/>
    </row>
    <row r="22" spans="2:9" ht="15" customHeight="1">
      <c r="B22" s="211"/>
      <c r="C22" s="206"/>
      <c r="D22" s="207"/>
      <c r="E22" s="206"/>
      <c r="F22" s="206"/>
      <c r="G22" s="208"/>
      <c r="H22" s="208"/>
      <c r="I22" s="209"/>
    </row>
    <row r="23" spans="2:9" ht="15" customHeight="1">
      <c r="B23" s="206"/>
      <c r="C23" s="206"/>
      <c r="D23" s="207"/>
      <c r="E23" s="206"/>
      <c r="F23" s="206"/>
      <c r="G23" s="208"/>
      <c r="H23" s="208"/>
      <c r="I23" s="209"/>
    </row>
    <row r="24" spans="2:9" ht="15" customHeight="1">
      <c r="B24" s="206"/>
      <c r="C24" s="206"/>
      <c r="D24" s="207"/>
      <c r="E24" s="206"/>
      <c r="F24" s="206"/>
      <c r="G24" s="208"/>
      <c r="H24" s="208"/>
      <c r="I24" s="209"/>
    </row>
    <row r="25" spans="2:9" ht="15" customHeight="1">
      <c r="B25" s="206"/>
      <c r="C25" s="206"/>
      <c r="D25" s="207"/>
      <c r="E25" s="206"/>
      <c r="F25" s="206"/>
      <c r="G25" s="208"/>
      <c r="H25" s="208"/>
      <c r="I25" s="209"/>
    </row>
    <row r="26" spans="2:9" ht="15" customHeight="1">
      <c r="B26" s="206"/>
      <c r="C26" s="206"/>
      <c r="D26" s="207"/>
      <c r="E26" s="206"/>
      <c r="F26" s="206"/>
      <c r="G26" s="208"/>
      <c r="H26" s="208"/>
      <c r="I26" s="209"/>
    </row>
    <row r="27" spans="2:9" ht="15" customHeight="1">
      <c r="B27" s="206"/>
      <c r="C27" s="206"/>
      <c r="D27" s="207"/>
      <c r="E27" s="206"/>
      <c r="F27" s="206"/>
      <c r="G27" s="208"/>
      <c r="H27" s="208"/>
      <c r="I27" s="209"/>
    </row>
    <row r="28" spans="2:9" ht="15" customHeight="1">
      <c r="B28" s="206"/>
      <c r="C28" s="206"/>
      <c r="D28" s="207"/>
      <c r="E28" s="206"/>
      <c r="F28" s="206"/>
      <c r="G28" s="208"/>
      <c r="H28" s="208"/>
      <c r="I28" s="209"/>
    </row>
    <row r="29" spans="2:9" ht="15" customHeight="1">
      <c r="B29" s="206"/>
      <c r="C29" s="206"/>
      <c r="D29" s="207"/>
      <c r="E29" s="206"/>
      <c r="F29" s="206"/>
      <c r="G29" s="208"/>
      <c r="H29" s="208"/>
      <c r="I29" s="209"/>
    </row>
    <row r="30" spans="2:9" ht="15" customHeight="1">
      <c r="B30" s="206"/>
      <c r="C30" s="212" t="s">
        <v>85</v>
      </c>
      <c r="D30" s="206"/>
      <c r="E30" s="206"/>
      <c r="F30" s="206"/>
      <c r="G30" s="208"/>
      <c r="H30" s="208"/>
      <c r="I30" s="213"/>
    </row>
    <row r="31" spans="2:9" ht="15" customHeight="1">
      <c r="B31" s="214"/>
      <c r="C31" s="214"/>
      <c r="D31" s="214"/>
      <c r="E31" s="214"/>
      <c r="F31" s="214"/>
      <c r="G31" s="215"/>
      <c r="H31" s="215"/>
      <c r="I31" s="216"/>
    </row>
    <row r="32" spans="2:9">
      <c r="B32" s="217" t="s">
        <v>36</v>
      </c>
      <c r="C32" s="87"/>
      <c r="D32" s="217"/>
      <c r="E32" s="159"/>
      <c r="F32" s="159"/>
      <c r="G32" s="159"/>
      <c r="H32" s="159"/>
      <c r="I32" s="159"/>
    </row>
    <row r="33" spans="2:7">
      <c r="B33" s="27"/>
      <c r="C33" s="15"/>
      <c r="D33" s="15"/>
    </row>
    <row r="34" spans="2:7">
      <c r="B34" s="27"/>
    </row>
    <row r="35" spans="2:7">
      <c r="B35" s="27"/>
      <c r="C35" s="16"/>
      <c r="D35" s="16"/>
      <c r="G35" s="28"/>
    </row>
    <row r="36" spans="2:7">
      <c r="B36" s="27"/>
      <c r="C36" s="18"/>
      <c r="D36" s="18"/>
      <c r="G36" s="29"/>
    </row>
    <row r="37" spans="2:7">
      <c r="B37" s="27"/>
    </row>
    <row r="38" spans="2:7">
      <c r="B38" s="27"/>
    </row>
    <row r="39" spans="2:7">
      <c r="B39" s="27"/>
    </row>
    <row r="40" spans="2:7">
      <c r="B40" s="27"/>
    </row>
    <row r="41" spans="2:7">
      <c r="B41" s="27"/>
    </row>
    <row r="42" spans="2:7">
      <c r="B42" s="27"/>
    </row>
    <row r="43" spans="2:7">
      <c r="B43" s="27"/>
    </row>
    <row r="44" spans="2:7">
      <c r="B44" s="27"/>
    </row>
    <row r="45" spans="2:7">
      <c r="B45" s="27"/>
    </row>
    <row r="46" spans="2:7">
      <c r="B46" s="27"/>
    </row>
    <row r="47" spans="2:7">
      <c r="B47" s="27"/>
    </row>
    <row r="48" spans="2:7">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1"/>
    </row>
    <row r="105" spans="2:2">
      <c r="B105" s="1"/>
    </row>
    <row r="106" spans="2:2">
      <c r="B106" s="1"/>
    </row>
    <row r="107" spans="2:2">
      <c r="B107" s="1"/>
    </row>
    <row r="108" spans="2:2">
      <c r="B108" s="1"/>
    </row>
    <row r="109" spans="2:2">
      <c r="B109" s="1"/>
    </row>
    <row r="110" spans="2:2">
      <c r="B110" s="1"/>
    </row>
    <row r="111" spans="2:2">
      <c r="B111" s="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4:B104">
    <cfRule type="duplicateValues" dxfId="3" priority="2"/>
  </conditionalFormatting>
  <conditionalFormatting sqref="B43">
    <cfRule type="duplicateValues" dxfId="2" priority="1"/>
  </conditionalFormatting>
  <dataValidations count="19">
    <dataValidation type="list" allowBlank="1" showInputMessage="1" showErrorMessage="1" sqref="B42:B104">
      <formula1>OFFSET(INDIRECT(R24),0,0,R23,1)</formula1>
    </dataValidation>
    <dataValidation type="list" allowBlank="1" showInputMessage="1" showErrorMessage="1" sqref="B41">
      <formula1>OFFSET(INDIRECT(R24),0,0,R23,1)</formula1>
    </dataValidation>
    <dataValidation type="list" allowBlank="1" showInputMessage="1" showErrorMessage="1" sqref="B40">
      <formula1>OFFSET(INDIRECT(R24),0,0,R23,1)</formula1>
    </dataValidation>
    <dataValidation type="list" allowBlank="1" showInputMessage="1" showErrorMessage="1" sqref="B39">
      <formula1>OFFSET(INDIRECT(R24),0,0,R23,1)</formula1>
    </dataValidation>
    <dataValidation type="list" allowBlank="1" showInputMessage="1" showErrorMessage="1" sqref="B38">
      <formula1>OFFSET(INDIRECT(R24),0,0,R23,1)</formula1>
    </dataValidation>
    <dataValidation type="list" allowBlank="1" showInputMessage="1" showErrorMessage="1" sqref="B37">
      <formula1>OFFSET(INDIRECT(R24),0,0,R23,1)</formula1>
    </dataValidation>
    <dataValidation type="list" allowBlank="1" showInputMessage="1" showErrorMessage="1" sqref="B36">
      <formula1>OFFSET(INDIRECT(R24),0,0,R23,1)</formula1>
    </dataValidation>
    <dataValidation type="list" allowBlank="1" showInputMessage="1" showErrorMessage="1" sqref="B35">
      <formula1>OFFSET(INDIRECT(R24),0,0,R23,1)</formula1>
    </dataValidation>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pageSetUpPr fitToPage="1"/>
  </sheetPr>
  <dimension ref="A1:S29"/>
  <sheetViews>
    <sheetView showGridLines="0" zoomScaleNormal="100" zoomScaleSheetLayoutView="100" workbookViewId="0">
      <selection activeCell="I1" sqref="A1:S30"/>
    </sheetView>
  </sheetViews>
  <sheetFormatPr baseColWidth="10" defaultColWidth="11.42578125" defaultRowHeight="12.75"/>
  <cols>
    <col min="1" max="1" width="0.85546875" style="20" customWidth="1"/>
    <col min="2" max="2" width="42.28515625" style="20" customWidth="1"/>
    <col min="3" max="4" width="50.7109375" style="20" customWidth="1"/>
    <col min="5" max="5" width="2.28515625" style="20" customWidth="1"/>
    <col min="6" max="16384" width="11.42578125" style="20"/>
  </cols>
  <sheetData>
    <row r="1" spans="1:19" ht="14.45" customHeight="1"/>
    <row r="2" spans="1:19" ht="35.1" customHeight="1">
      <c r="B2" s="603" t="s">
        <v>10</v>
      </c>
      <c r="C2" s="604"/>
      <c r="D2" s="605"/>
    </row>
    <row r="3" spans="1:19" ht="3" customHeight="1">
      <c r="B3" s="21"/>
      <c r="C3" s="21"/>
      <c r="D3" s="21"/>
    </row>
    <row r="4" spans="1:19" s="2" customFormat="1" ht="15" customHeight="1">
      <c r="B4" s="200" t="s">
        <v>77</v>
      </c>
      <c r="C4" s="469"/>
      <c r="D4" s="469"/>
    </row>
    <row r="5" spans="1:19" s="2" customFormat="1" ht="15" customHeight="1">
      <c r="B5" s="223" t="s">
        <v>83</v>
      </c>
      <c r="C5" s="469"/>
      <c r="D5" s="469"/>
    </row>
    <row r="6" spans="1:19" s="2" customFormat="1" ht="3" customHeight="1">
      <c r="B6" s="22"/>
      <c r="C6" s="22"/>
      <c r="D6" s="22"/>
    </row>
    <row r="7" spans="1:19" s="2" customFormat="1" ht="15" customHeight="1">
      <c r="B7" s="606" t="s">
        <v>2</v>
      </c>
      <c r="C7" s="607"/>
      <c r="D7" s="608"/>
    </row>
    <row r="8" spans="1:19" s="2" customFormat="1" ht="2.25" customHeight="1">
      <c r="B8" s="610"/>
      <c r="C8" s="610"/>
      <c r="D8" s="610"/>
    </row>
    <row r="9" spans="1:19" s="2" customFormat="1" ht="15" customHeight="1">
      <c r="B9" s="218" t="s">
        <v>105</v>
      </c>
      <c r="C9" s="601"/>
      <c r="D9" s="601"/>
    </row>
    <row r="10" spans="1:19" s="2" customFormat="1" ht="15" customHeight="1">
      <c r="B10" s="218" t="s">
        <v>106</v>
      </c>
      <c r="C10" s="601"/>
      <c r="D10" s="609"/>
    </row>
    <row r="11" spans="1:19" s="2" customFormat="1" ht="15" customHeight="1">
      <c r="B11" s="218" t="s">
        <v>107</v>
      </c>
      <c r="C11" s="601"/>
      <c r="D11" s="601"/>
    </row>
    <row r="12" spans="1:19" s="2" customFormat="1" ht="15" customHeight="1">
      <c r="B12" s="218" t="s">
        <v>108</v>
      </c>
      <c r="C12" s="601"/>
      <c r="D12" s="601"/>
    </row>
    <row r="13" spans="1:19" s="2" customFormat="1" ht="15" customHeight="1">
      <c r="A13" s="91"/>
      <c r="B13" s="219" t="s">
        <v>109</v>
      </c>
      <c r="C13" s="601"/>
      <c r="D13" s="601"/>
      <c r="E13" s="91"/>
      <c r="F13" s="91"/>
      <c r="G13" s="91"/>
      <c r="H13" s="91"/>
      <c r="I13" s="91"/>
      <c r="J13" s="91"/>
      <c r="K13" s="91"/>
      <c r="L13" s="91"/>
      <c r="M13" s="91"/>
      <c r="N13" s="91"/>
      <c r="O13" s="91"/>
      <c r="P13" s="91"/>
      <c r="Q13" s="91"/>
      <c r="R13" s="91"/>
      <c r="S13" s="91"/>
    </row>
    <row r="14" spans="1:19" s="2" customFormat="1" ht="33.6" customHeight="1">
      <c r="B14" s="219" t="s">
        <v>110</v>
      </c>
      <c r="C14" s="601"/>
      <c r="D14" s="602"/>
    </row>
    <row r="15" spans="1:19" s="2" customFormat="1" ht="33.6" customHeight="1">
      <c r="B15" s="219" t="s">
        <v>111</v>
      </c>
      <c r="C15" s="601"/>
      <c r="D15" s="601"/>
    </row>
    <row r="16" spans="1:19" s="2" customFormat="1" ht="33.6" customHeight="1">
      <c r="B16" s="219" t="s">
        <v>112</v>
      </c>
      <c r="C16" s="601"/>
      <c r="D16" s="601"/>
    </row>
    <row r="17" spans="2:4" s="2" customFormat="1" ht="3" customHeight="1">
      <c r="B17" s="22"/>
      <c r="C17" s="22"/>
      <c r="D17" s="22"/>
    </row>
    <row r="18" spans="2:4" s="2" customFormat="1" ht="15" customHeight="1">
      <c r="B18" s="595" t="s">
        <v>3</v>
      </c>
      <c r="C18" s="596"/>
      <c r="D18" s="597"/>
    </row>
    <row r="19" spans="2:4" s="2" customFormat="1" ht="29.1" customHeight="1">
      <c r="B19" s="225" t="s">
        <v>113</v>
      </c>
      <c r="C19" s="226" t="s">
        <v>114</v>
      </c>
      <c r="D19" s="227" t="s">
        <v>115</v>
      </c>
    </row>
    <row r="20" spans="2:4" s="2" customFormat="1" ht="15" customHeight="1">
      <c r="B20" s="224"/>
      <c r="C20" s="224"/>
      <c r="D20" s="224"/>
    </row>
    <row r="21" spans="2:4" s="2" customFormat="1" ht="3" customHeight="1">
      <c r="B21" s="22"/>
      <c r="C21" s="22"/>
      <c r="D21" s="22"/>
    </row>
    <row r="22" spans="2:4" s="2" customFormat="1" ht="15" customHeight="1">
      <c r="B22" s="598" t="s">
        <v>4</v>
      </c>
      <c r="C22" s="599"/>
      <c r="D22" s="600"/>
    </row>
    <row r="23" spans="2:4" s="2" customFormat="1" ht="15" customHeight="1">
      <c r="B23" s="220" t="s">
        <v>116</v>
      </c>
      <c r="C23" s="220" t="s">
        <v>117</v>
      </c>
      <c r="D23" s="220" t="s">
        <v>118</v>
      </c>
    </row>
    <row r="24" spans="2:4" s="2" customFormat="1" ht="15" customHeight="1">
      <c r="B24" s="222"/>
      <c r="C24" s="222"/>
      <c r="D24" s="222"/>
    </row>
    <row r="25" spans="2:4" s="2" customFormat="1" ht="3" customHeight="1">
      <c r="B25" s="22"/>
      <c r="C25" s="22"/>
      <c r="D25" s="22"/>
    </row>
    <row r="26" spans="2:4" s="2" customFormat="1" ht="15" customHeight="1">
      <c r="B26" s="598" t="s">
        <v>5</v>
      </c>
      <c r="C26" s="599"/>
      <c r="D26" s="600"/>
    </row>
    <row r="27" spans="2:4" s="2" customFormat="1" ht="15" customHeight="1">
      <c r="B27" s="220" t="s">
        <v>119</v>
      </c>
      <c r="C27" s="220" t="s">
        <v>120</v>
      </c>
      <c r="D27" s="220" t="s">
        <v>121</v>
      </c>
    </row>
    <row r="28" spans="2:4" s="2" customFormat="1" ht="35.1" customHeight="1">
      <c r="B28" s="221"/>
      <c r="C28" s="220"/>
      <c r="D28" s="222"/>
    </row>
    <row r="29" spans="2:4">
      <c r="B29" s="2"/>
      <c r="C29" s="2"/>
      <c r="D29" s="2"/>
    </row>
  </sheetData>
  <mergeCells count="16">
    <mergeCell ref="B2:D2"/>
    <mergeCell ref="B7:D7"/>
    <mergeCell ref="C9:D9"/>
    <mergeCell ref="C10:D10"/>
    <mergeCell ref="B8:D8"/>
    <mergeCell ref="C4:D4"/>
    <mergeCell ref="C5:D5"/>
    <mergeCell ref="B18:D18"/>
    <mergeCell ref="B22:D22"/>
    <mergeCell ref="B26:D26"/>
    <mergeCell ref="C11:D11"/>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0000"/>
    <pageSetUpPr fitToPage="1"/>
  </sheetPr>
  <dimension ref="A1:T34"/>
  <sheetViews>
    <sheetView showGridLines="0" zoomScale="70" zoomScaleNormal="70" zoomScaleSheetLayoutView="70" workbookViewId="0">
      <selection activeCell="I1" sqref="A1:S31"/>
    </sheetView>
  </sheetViews>
  <sheetFormatPr baseColWidth="10" defaultColWidth="11.42578125" defaultRowHeight="12.75"/>
  <cols>
    <col min="1" max="1" width="0.85546875" style="40" customWidth="1"/>
    <col min="2" max="2" width="5.85546875" style="7" customWidth="1"/>
    <col min="3" max="3" width="5.7109375" style="7" customWidth="1"/>
    <col min="4" max="4" width="5.5703125" style="7" customWidth="1"/>
    <col min="5" max="5" width="20.42578125" style="7" customWidth="1"/>
    <col min="6" max="6" width="22.140625" style="7" customWidth="1"/>
    <col min="7" max="8" width="16.140625" style="7" customWidth="1"/>
    <col min="9" max="9" width="17.42578125" style="7" customWidth="1"/>
    <col min="10" max="10" width="19.5703125" style="7" customWidth="1"/>
    <col min="11" max="11" width="17.7109375" style="7" customWidth="1"/>
    <col min="12" max="14" width="15.7109375" style="7" customWidth="1"/>
    <col min="15" max="15" width="19.28515625" style="7" customWidth="1"/>
    <col min="16" max="16" width="1.140625" style="7" customWidth="1"/>
    <col min="17" max="16384" width="11.42578125" style="7"/>
  </cols>
  <sheetData>
    <row r="1" spans="1:20" ht="14.45" customHeight="1">
      <c r="B1" s="7" t="s">
        <v>126</v>
      </c>
    </row>
    <row r="2" spans="1:20" ht="47.25" customHeight="1">
      <c r="B2" s="616" t="s">
        <v>149</v>
      </c>
      <c r="C2" s="616"/>
      <c r="D2" s="616"/>
      <c r="E2" s="616"/>
      <c r="F2" s="616"/>
      <c r="G2" s="616"/>
      <c r="H2" s="616"/>
      <c r="I2" s="616"/>
      <c r="J2" s="616"/>
      <c r="K2" s="616"/>
      <c r="L2" s="616"/>
      <c r="M2" s="616"/>
      <c r="N2" s="616"/>
      <c r="O2" s="616"/>
    </row>
    <row r="3" spans="1:20" ht="5.45" customHeight="1">
      <c r="B3" s="620"/>
      <c r="C3" s="620"/>
      <c r="D3" s="620"/>
      <c r="E3" s="620"/>
      <c r="F3" s="620"/>
      <c r="G3" s="620"/>
      <c r="H3" s="620"/>
      <c r="I3" s="620"/>
      <c r="J3" s="620"/>
      <c r="K3" s="620"/>
      <c r="L3" s="620"/>
      <c r="M3" s="620"/>
      <c r="N3" s="620"/>
      <c r="O3" s="620"/>
    </row>
    <row r="4" spans="1:20" ht="20.100000000000001" customHeight="1">
      <c r="B4" s="547" t="s">
        <v>151</v>
      </c>
      <c r="C4" s="547"/>
      <c r="D4" s="547"/>
      <c r="E4" s="547"/>
      <c r="F4" s="548"/>
      <c r="G4" s="469"/>
      <c r="H4" s="469"/>
      <c r="I4" s="469"/>
      <c r="J4" s="469"/>
      <c r="K4" s="469"/>
      <c r="L4" s="469"/>
      <c r="M4" s="469"/>
      <c r="N4" s="469"/>
      <c r="O4" s="469"/>
    </row>
    <row r="5" spans="1:20" ht="20.100000000000001" customHeight="1">
      <c r="B5" s="617" t="s">
        <v>83</v>
      </c>
      <c r="C5" s="617"/>
      <c r="D5" s="617"/>
      <c r="E5" s="617"/>
      <c r="F5" s="618"/>
      <c r="G5" s="619"/>
      <c r="H5" s="619"/>
      <c r="I5" s="619"/>
      <c r="J5" s="619"/>
      <c r="K5" s="619"/>
      <c r="L5" s="619"/>
      <c r="M5" s="619"/>
      <c r="N5" s="619"/>
      <c r="O5" s="619"/>
    </row>
    <row r="6" spans="1:20" s="62" customFormat="1" ht="5.45" customHeight="1">
      <c r="G6" s="63"/>
      <c r="H6" s="63"/>
      <c r="I6" s="63"/>
      <c r="J6" s="63"/>
      <c r="K6" s="63"/>
      <c r="L6" s="63"/>
      <c r="M6" s="63"/>
      <c r="N6" s="63"/>
      <c r="O6" s="63"/>
    </row>
    <row r="7" spans="1:20" ht="32.450000000000003" customHeight="1">
      <c r="B7" s="615" t="s">
        <v>158</v>
      </c>
      <c r="C7" s="615"/>
      <c r="D7" s="615"/>
      <c r="E7" s="106" t="s">
        <v>71</v>
      </c>
      <c r="F7" s="612" t="s">
        <v>159</v>
      </c>
      <c r="G7" s="612" t="s">
        <v>130</v>
      </c>
      <c r="H7" s="612"/>
      <c r="I7" s="612"/>
      <c r="J7" s="612"/>
      <c r="K7" s="612"/>
      <c r="L7" s="612"/>
      <c r="M7" s="612"/>
      <c r="N7" s="612"/>
      <c r="O7" s="106" t="s">
        <v>137</v>
      </c>
    </row>
    <row r="8" spans="1:20" ht="35.450000000000003" customHeight="1">
      <c r="B8" s="228" t="s">
        <v>84</v>
      </c>
      <c r="C8" s="228" t="s">
        <v>135</v>
      </c>
      <c r="D8" s="228" t="s">
        <v>134</v>
      </c>
      <c r="E8" s="237" t="s">
        <v>136</v>
      </c>
      <c r="F8" s="613"/>
      <c r="G8" s="160" t="s">
        <v>12</v>
      </c>
      <c r="H8" s="160" t="s">
        <v>2456</v>
      </c>
      <c r="I8" s="160" t="s">
        <v>1</v>
      </c>
      <c r="J8" s="160" t="s">
        <v>132</v>
      </c>
      <c r="K8" s="160" t="s">
        <v>163</v>
      </c>
      <c r="L8" s="311" t="s">
        <v>16</v>
      </c>
      <c r="M8" s="319" t="s">
        <v>21</v>
      </c>
      <c r="N8" s="160" t="s">
        <v>170</v>
      </c>
      <c r="O8" s="272" t="s">
        <v>2464</v>
      </c>
    </row>
    <row r="9" spans="1:20" s="6" customFormat="1" ht="12">
      <c r="A9" s="64"/>
      <c r="B9" s="229"/>
      <c r="C9" s="229"/>
      <c r="D9" s="233"/>
      <c r="E9" s="229"/>
      <c r="F9" s="238"/>
      <c r="G9" s="244"/>
      <c r="H9" s="252"/>
      <c r="I9" s="260"/>
      <c r="J9" s="260"/>
      <c r="K9" s="260"/>
      <c r="L9" s="312"/>
      <c r="M9" s="320"/>
      <c r="N9" s="260"/>
      <c r="O9" s="273" t="str">
        <f t="shared" ref="O9:O25" si="0">IFERROR(($K9/$G9)*100,"")</f>
        <v/>
      </c>
    </row>
    <row r="10" spans="1:20" s="6" customFormat="1" ht="15" customHeight="1">
      <c r="A10" s="64"/>
      <c r="B10" s="230"/>
      <c r="C10" s="230"/>
      <c r="D10" s="234"/>
      <c r="E10" s="230"/>
      <c r="F10" s="239"/>
      <c r="G10" s="245"/>
      <c r="H10" s="253"/>
      <c r="I10" s="261"/>
      <c r="J10" s="261"/>
      <c r="K10" s="261"/>
      <c r="L10" s="313"/>
      <c r="M10" s="321"/>
      <c r="N10" s="269"/>
      <c r="O10" s="254" t="str">
        <f>IFERROR(($N10/$I10)*100,"")</f>
        <v/>
      </c>
    </row>
    <row r="11" spans="1:20" s="6" customFormat="1" ht="15" customHeight="1">
      <c r="A11" s="64"/>
      <c r="B11" s="230"/>
      <c r="C11" s="230"/>
      <c r="D11" s="234"/>
      <c r="E11" s="230"/>
      <c r="F11" s="239"/>
      <c r="G11" s="246"/>
      <c r="H11" s="254"/>
      <c r="I11" s="262"/>
      <c r="J11" s="262"/>
      <c r="K11" s="267"/>
      <c r="L11" s="314"/>
      <c r="M11" s="322"/>
      <c r="N11" s="267"/>
      <c r="O11" s="254" t="str">
        <f t="shared" ref="O11:O24" si="1">IFERROR(($N11/$I11)*100,"")</f>
        <v/>
      </c>
    </row>
    <row r="12" spans="1:20" s="6" customFormat="1" ht="15" customHeight="1">
      <c r="A12" s="64"/>
      <c r="B12" s="230"/>
      <c r="C12" s="230"/>
      <c r="D12" s="234"/>
      <c r="E12" s="230"/>
      <c r="F12" s="240"/>
      <c r="G12" s="247"/>
      <c r="H12" s="255"/>
      <c r="I12" s="262"/>
      <c r="J12" s="262"/>
      <c r="K12" s="267"/>
      <c r="L12" s="314"/>
      <c r="M12" s="322"/>
      <c r="N12" s="267"/>
      <c r="O12" s="254" t="str">
        <f t="shared" si="1"/>
        <v/>
      </c>
    </row>
    <row r="13" spans="1:20" s="6" customFormat="1" ht="15" customHeight="1">
      <c r="A13" s="89"/>
      <c r="B13" s="231"/>
      <c r="C13" s="231"/>
      <c r="D13" s="235"/>
      <c r="E13" s="231"/>
      <c r="F13" s="241"/>
      <c r="G13" s="248"/>
      <c r="H13" s="256"/>
      <c r="I13" s="263"/>
      <c r="J13" s="263"/>
      <c r="K13" s="268"/>
      <c r="L13" s="315"/>
      <c r="M13" s="323"/>
      <c r="N13" s="268"/>
      <c r="O13" s="256" t="str">
        <f t="shared" si="1"/>
        <v/>
      </c>
      <c r="P13" s="90"/>
      <c r="Q13" s="90"/>
      <c r="R13" s="90"/>
      <c r="S13" s="90"/>
      <c r="T13" s="90"/>
    </row>
    <row r="14" spans="1:20" s="6" customFormat="1" ht="15" customHeight="1">
      <c r="A14" s="64"/>
      <c r="B14" s="230"/>
      <c r="C14" s="230"/>
      <c r="D14" s="234"/>
      <c r="E14" s="230"/>
      <c r="F14" s="239"/>
      <c r="G14" s="249"/>
      <c r="H14" s="257"/>
      <c r="I14" s="264"/>
      <c r="J14" s="264"/>
      <c r="K14" s="269"/>
      <c r="L14" s="316"/>
      <c r="M14" s="324"/>
      <c r="N14" s="269"/>
      <c r="O14" s="254" t="str">
        <f t="shared" si="1"/>
        <v/>
      </c>
    </row>
    <row r="15" spans="1:20" s="6" customFormat="1" ht="15" customHeight="1">
      <c r="A15" s="64"/>
      <c r="B15" s="230"/>
      <c r="C15" s="230"/>
      <c r="D15" s="234"/>
      <c r="E15" s="230"/>
      <c r="F15" s="239"/>
      <c r="G15" s="246"/>
      <c r="H15" s="254"/>
      <c r="I15" s="264"/>
      <c r="J15" s="264"/>
      <c r="K15" s="269"/>
      <c r="L15" s="316"/>
      <c r="M15" s="324"/>
      <c r="N15" s="269"/>
      <c r="O15" s="254" t="str">
        <f t="shared" si="1"/>
        <v/>
      </c>
    </row>
    <row r="16" spans="1:20" s="6" customFormat="1" ht="15" customHeight="1">
      <c r="A16" s="64"/>
      <c r="B16" s="230"/>
      <c r="C16" s="230"/>
      <c r="D16" s="234"/>
      <c r="E16" s="230"/>
      <c r="F16" s="239"/>
      <c r="G16" s="249"/>
      <c r="H16" s="257"/>
      <c r="I16" s="264"/>
      <c r="J16" s="264"/>
      <c r="K16" s="269"/>
      <c r="L16" s="316"/>
      <c r="M16" s="324"/>
      <c r="N16" s="269"/>
      <c r="O16" s="254" t="str">
        <f t="shared" si="1"/>
        <v/>
      </c>
    </row>
    <row r="17" spans="1:20" s="6" customFormat="1" ht="15" customHeight="1">
      <c r="A17" s="64"/>
      <c r="B17" s="230"/>
      <c r="C17" s="230"/>
      <c r="D17" s="234"/>
      <c r="E17" s="230"/>
      <c r="F17" s="239"/>
      <c r="G17" s="249"/>
      <c r="H17" s="257"/>
      <c r="I17" s="264"/>
      <c r="J17" s="264"/>
      <c r="K17" s="269"/>
      <c r="L17" s="316"/>
      <c r="M17" s="324"/>
      <c r="N17" s="269"/>
      <c r="O17" s="254" t="str">
        <f t="shared" si="1"/>
        <v/>
      </c>
    </row>
    <row r="18" spans="1:20" s="6" customFormat="1" ht="15" customHeight="1">
      <c r="A18" s="64"/>
      <c r="B18" s="230"/>
      <c r="C18" s="230"/>
      <c r="D18" s="234"/>
      <c r="E18" s="230"/>
      <c r="F18" s="239"/>
      <c r="G18" s="246"/>
      <c r="H18" s="254"/>
      <c r="I18" s="264"/>
      <c r="J18" s="264"/>
      <c r="K18" s="269"/>
      <c r="L18" s="316"/>
      <c r="M18" s="324"/>
      <c r="N18" s="269"/>
      <c r="O18" s="254" t="str">
        <f t="shared" si="1"/>
        <v/>
      </c>
    </row>
    <row r="19" spans="1:20" s="6" customFormat="1" ht="15" customHeight="1">
      <c r="A19" s="64"/>
      <c r="B19" s="230"/>
      <c r="C19" s="230"/>
      <c r="D19" s="234"/>
      <c r="E19" s="230"/>
      <c r="F19" s="239"/>
      <c r="G19" s="249"/>
      <c r="H19" s="257"/>
      <c r="I19" s="264"/>
      <c r="J19" s="264"/>
      <c r="K19" s="269"/>
      <c r="L19" s="316"/>
      <c r="M19" s="324"/>
      <c r="N19" s="269"/>
      <c r="O19" s="254" t="str">
        <f t="shared" si="1"/>
        <v/>
      </c>
    </row>
    <row r="20" spans="1:20" s="6" customFormat="1" ht="15" customHeight="1">
      <c r="A20" s="64"/>
      <c r="B20" s="230"/>
      <c r="C20" s="230"/>
      <c r="D20" s="234"/>
      <c r="E20" s="230"/>
      <c r="F20" s="239"/>
      <c r="G20" s="246"/>
      <c r="H20" s="254"/>
      <c r="I20" s="264"/>
      <c r="J20" s="264"/>
      <c r="K20" s="269"/>
      <c r="L20" s="316"/>
      <c r="M20" s="324"/>
      <c r="N20" s="269"/>
      <c r="O20" s="254" t="str">
        <f t="shared" si="1"/>
        <v/>
      </c>
    </row>
    <row r="21" spans="1:20" s="6" customFormat="1" ht="15" customHeight="1">
      <c r="A21" s="64"/>
      <c r="B21" s="230"/>
      <c r="C21" s="230"/>
      <c r="D21" s="234"/>
      <c r="E21" s="230"/>
      <c r="F21" s="239"/>
      <c r="G21" s="249"/>
      <c r="H21" s="257"/>
      <c r="I21" s="264"/>
      <c r="J21" s="264"/>
      <c r="K21" s="269"/>
      <c r="L21" s="316"/>
      <c r="M21" s="324"/>
      <c r="N21" s="269"/>
      <c r="O21" s="254" t="str">
        <f t="shared" si="1"/>
        <v/>
      </c>
    </row>
    <row r="22" spans="1:20" s="6" customFormat="1" ht="15" customHeight="1">
      <c r="A22" s="64"/>
      <c r="B22" s="230"/>
      <c r="C22" s="230"/>
      <c r="D22" s="234"/>
      <c r="E22" s="230"/>
      <c r="F22" s="239"/>
      <c r="G22" s="246"/>
      <c r="H22" s="254"/>
      <c r="I22" s="264"/>
      <c r="J22" s="264"/>
      <c r="K22" s="269"/>
      <c r="L22" s="316"/>
      <c r="M22" s="324"/>
      <c r="N22" s="269"/>
      <c r="O22" s="254" t="str">
        <f t="shared" si="1"/>
        <v/>
      </c>
    </row>
    <row r="23" spans="1:20" s="6" customFormat="1" ht="15" customHeight="1">
      <c r="A23" s="64"/>
      <c r="B23" s="230"/>
      <c r="C23" s="230"/>
      <c r="D23" s="234"/>
      <c r="E23" s="230"/>
      <c r="F23" s="239"/>
      <c r="G23" s="246"/>
      <c r="H23" s="254"/>
      <c r="I23" s="264"/>
      <c r="J23" s="264"/>
      <c r="K23" s="269"/>
      <c r="L23" s="316"/>
      <c r="M23" s="324"/>
      <c r="N23" s="269"/>
      <c r="O23" s="254" t="str">
        <f t="shared" si="1"/>
        <v/>
      </c>
    </row>
    <row r="24" spans="1:20" s="6" customFormat="1" ht="15" customHeight="1">
      <c r="A24" s="64"/>
      <c r="B24" s="230"/>
      <c r="C24" s="230"/>
      <c r="D24" s="234"/>
      <c r="E24" s="230"/>
      <c r="F24" s="242" t="s">
        <v>85</v>
      </c>
      <c r="G24" s="250"/>
      <c r="H24" s="258"/>
      <c r="I24" s="265"/>
      <c r="J24" s="265"/>
      <c r="K24" s="270"/>
      <c r="L24" s="317"/>
      <c r="M24" s="325"/>
      <c r="N24" s="270"/>
      <c r="O24" s="254" t="str">
        <f t="shared" si="1"/>
        <v/>
      </c>
    </row>
    <row r="25" spans="1:20" s="42" customFormat="1" ht="15" customHeight="1">
      <c r="A25" s="65"/>
      <c r="B25" s="232"/>
      <c r="C25" s="232"/>
      <c r="D25" s="236"/>
      <c r="E25" s="232"/>
      <c r="F25" s="243"/>
      <c r="G25" s="251"/>
      <c r="H25" s="259"/>
      <c r="I25" s="266"/>
      <c r="J25" s="266"/>
      <c r="K25" s="271"/>
      <c r="L25" s="318"/>
      <c r="M25" s="326"/>
      <c r="N25" s="271"/>
      <c r="O25" s="274" t="str">
        <f t="shared" si="0"/>
        <v/>
      </c>
      <c r="P25" s="41"/>
      <c r="Q25" s="41"/>
      <c r="R25" s="41"/>
      <c r="S25" s="41"/>
      <c r="T25" s="41"/>
    </row>
    <row r="26" spans="1:20" s="6" customFormat="1" ht="28.5" customHeight="1">
      <c r="A26" s="64"/>
      <c r="B26" s="614" t="s">
        <v>2457</v>
      </c>
      <c r="C26" s="614"/>
      <c r="D26" s="614"/>
      <c r="E26" s="614"/>
      <c r="F26" s="614"/>
      <c r="G26" s="614"/>
      <c r="H26" s="614"/>
      <c r="I26" s="614"/>
      <c r="J26" s="614"/>
      <c r="K26" s="614"/>
      <c r="L26" s="614"/>
      <c r="M26" s="614"/>
      <c r="N26" s="614"/>
      <c r="O26" s="614"/>
      <c r="P26" s="41"/>
      <c r="Q26" s="41"/>
      <c r="R26" s="41"/>
      <c r="S26" s="41"/>
      <c r="T26" s="41"/>
    </row>
    <row r="27" spans="1:20" s="6" customFormat="1" ht="15" customHeight="1">
      <c r="A27" s="64"/>
      <c r="B27" s="611"/>
      <c r="C27" s="611"/>
      <c r="D27" s="611"/>
      <c r="E27" s="611"/>
      <c r="F27" s="611"/>
      <c r="G27" s="611"/>
      <c r="H27" s="611"/>
      <c r="I27" s="611"/>
      <c r="J27" s="611"/>
      <c r="K27" s="611"/>
      <c r="L27" s="611"/>
      <c r="M27" s="611"/>
      <c r="N27" s="611"/>
      <c r="O27" s="611"/>
      <c r="P27" s="41"/>
      <c r="Q27" s="41"/>
      <c r="R27" s="41"/>
      <c r="S27" s="41"/>
      <c r="T27" s="41"/>
    </row>
    <row r="28" spans="1:20" s="6" customFormat="1" ht="15" customHeight="1">
      <c r="A28" s="64"/>
      <c r="B28" s="611"/>
      <c r="C28" s="611"/>
      <c r="D28" s="611"/>
      <c r="E28" s="611"/>
      <c r="F28" s="611"/>
      <c r="G28" s="611"/>
      <c r="H28" s="611"/>
      <c r="I28" s="611"/>
      <c r="J28" s="611"/>
      <c r="K28" s="611"/>
      <c r="L28" s="611"/>
      <c r="M28" s="611"/>
      <c r="N28" s="611"/>
      <c r="O28" s="611"/>
    </row>
    <row r="29" spans="1:20" s="6" customFormat="1" ht="15" customHeight="1">
      <c r="A29" s="64"/>
      <c r="B29" s="611"/>
      <c r="C29" s="611"/>
      <c r="D29" s="611"/>
      <c r="E29" s="611"/>
      <c r="F29" s="611"/>
      <c r="G29" s="611"/>
      <c r="H29" s="611"/>
      <c r="I29" s="611"/>
      <c r="J29" s="611"/>
      <c r="K29" s="611"/>
      <c r="L29" s="611"/>
      <c r="M29" s="611"/>
      <c r="N29" s="611"/>
      <c r="O29" s="611"/>
    </row>
    <row r="30" spans="1:20" s="6" customFormat="1" ht="15" customHeight="1">
      <c r="A30" s="64"/>
      <c r="B30" s="611"/>
      <c r="C30" s="611"/>
      <c r="D30" s="611"/>
      <c r="E30" s="611"/>
      <c r="F30" s="611"/>
      <c r="G30" s="611"/>
      <c r="H30" s="611"/>
      <c r="I30" s="611"/>
      <c r="J30" s="611"/>
      <c r="K30" s="611"/>
      <c r="L30" s="611"/>
      <c r="M30" s="611"/>
      <c r="N30" s="611"/>
      <c r="O30" s="611"/>
    </row>
    <row r="31" spans="1:20" s="6" customFormat="1" ht="15" customHeight="1">
      <c r="A31" s="64"/>
      <c r="B31" s="611"/>
      <c r="C31" s="611"/>
      <c r="D31" s="611"/>
      <c r="E31" s="611"/>
      <c r="F31" s="611"/>
      <c r="G31" s="611"/>
      <c r="H31" s="611"/>
      <c r="I31" s="611"/>
      <c r="J31" s="611"/>
      <c r="K31" s="611"/>
      <c r="L31" s="611"/>
      <c r="M31" s="611"/>
      <c r="N31" s="611"/>
      <c r="O31" s="611"/>
    </row>
    <row r="32" spans="1:20">
      <c r="B32" s="43"/>
      <c r="C32" s="44"/>
      <c r="D32" s="43"/>
      <c r="F32" s="43"/>
    </row>
    <row r="33" spans="3:13">
      <c r="C33" s="45"/>
      <c r="D33" s="46"/>
      <c r="K33" s="47"/>
      <c r="L33" s="47"/>
      <c r="M33" s="47"/>
    </row>
    <row r="34" spans="3:13">
      <c r="C34" s="48"/>
      <c r="D34" s="48"/>
      <c r="K34" s="49"/>
      <c r="L34" s="49"/>
      <c r="M34" s="49"/>
    </row>
  </sheetData>
  <mergeCells count="11">
    <mergeCell ref="B2:O2"/>
    <mergeCell ref="B4:F4"/>
    <mergeCell ref="G4:O4"/>
    <mergeCell ref="B5:F5"/>
    <mergeCell ref="G5:O5"/>
    <mergeCell ref="B3:O3"/>
    <mergeCell ref="B27:O31"/>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pageSetUpPr fitToPage="1"/>
  </sheetPr>
  <dimension ref="A1:S38"/>
  <sheetViews>
    <sheetView showGridLines="0" topLeftCell="A4" zoomScaleNormal="100" zoomScaleSheetLayoutView="70" workbookViewId="0">
      <selection activeCell="O22" sqref="O22"/>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627" t="s">
        <v>150</v>
      </c>
      <c r="C2" s="628"/>
      <c r="D2" s="628"/>
      <c r="E2" s="628"/>
      <c r="F2" s="628"/>
      <c r="G2" s="628"/>
      <c r="H2" s="629"/>
    </row>
    <row r="3" spans="1:19">
      <c r="B3" s="630" t="s">
        <v>77</v>
      </c>
      <c r="C3" s="631"/>
      <c r="D3" s="631"/>
      <c r="E3" s="631"/>
      <c r="F3" s="631"/>
      <c r="G3" s="631"/>
      <c r="H3" s="632"/>
    </row>
    <row r="4" spans="1:19">
      <c r="B4" s="630"/>
      <c r="C4" s="631"/>
      <c r="D4" s="631"/>
      <c r="E4" s="631"/>
      <c r="F4" s="631"/>
      <c r="G4" s="631"/>
      <c r="H4" s="632"/>
    </row>
    <row r="5" spans="1:19">
      <c r="B5" s="630"/>
      <c r="C5" s="631"/>
      <c r="D5" s="631"/>
      <c r="E5" s="631"/>
      <c r="F5" s="631"/>
      <c r="G5" s="631"/>
      <c r="H5" s="632"/>
    </row>
    <row r="6" spans="1:19">
      <c r="B6" s="630" t="s">
        <v>2451</v>
      </c>
      <c r="C6" s="631"/>
      <c r="D6" s="631"/>
      <c r="E6" s="631"/>
      <c r="F6" s="631"/>
      <c r="G6" s="631"/>
      <c r="H6" s="632"/>
    </row>
    <row r="7" spans="1:19">
      <c r="B7" s="633" t="s">
        <v>17</v>
      </c>
      <c r="C7" s="634"/>
      <c r="D7" s="634"/>
      <c r="E7" s="634"/>
      <c r="F7" s="634"/>
      <c r="G7" s="634"/>
      <c r="H7" s="635"/>
    </row>
    <row r="8" spans="1:19" ht="5.45" customHeight="1">
      <c r="B8" s="293"/>
      <c r="C8" s="294"/>
      <c r="D8" s="294"/>
      <c r="E8" s="294"/>
      <c r="F8" s="294"/>
      <c r="G8" s="294"/>
      <c r="H8" s="294"/>
    </row>
    <row r="9" spans="1:19">
      <c r="B9" s="295" t="s">
        <v>18</v>
      </c>
      <c r="C9" s="624" t="s">
        <v>19</v>
      </c>
      <c r="D9" s="625"/>
      <c r="E9" s="625"/>
      <c r="F9" s="625"/>
      <c r="G9" s="626"/>
      <c r="H9" s="621" t="s">
        <v>20</v>
      </c>
    </row>
    <row r="10" spans="1:19" ht="28.15" customHeight="1">
      <c r="B10" s="296"/>
      <c r="C10" s="297" t="s">
        <v>12</v>
      </c>
      <c r="D10" s="298" t="s">
        <v>139</v>
      </c>
      <c r="E10" s="299" t="s">
        <v>1</v>
      </c>
      <c r="F10" s="299" t="s">
        <v>16</v>
      </c>
      <c r="G10" s="299" t="s">
        <v>21</v>
      </c>
      <c r="H10" s="622"/>
    </row>
    <row r="11" spans="1:19">
      <c r="B11" s="300"/>
      <c r="C11" s="301"/>
      <c r="D11" s="302"/>
      <c r="E11" s="303"/>
      <c r="F11" s="303"/>
      <c r="G11" s="303"/>
      <c r="H11" s="623"/>
    </row>
    <row r="12" spans="1:19">
      <c r="B12" s="275"/>
      <c r="C12" s="276"/>
      <c r="D12" s="276"/>
      <c r="E12" s="276"/>
      <c r="F12" s="276"/>
      <c r="G12" s="276"/>
      <c r="H12" s="277"/>
    </row>
    <row r="13" spans="1:19">
      <c r="A13" s="88"/>
      <c r="B13" s="278" t="s">
        <v>26</v>
      </c>
      <c r="C13" s="279">
        <f>C14+C15+C16+C19+C20+C23</f>
        <v>0</v>
      </c>
      <c r="D13" s="279">
        <f>E13-C13</f>
        <v>0</v>
      </c>
      <c r="E13" s="279">
        <f>E14+E15+E16+E19+E20+E23</f>
        <v>0</v>
      </c>
      <c r="F13" s="279">
        <f>F14+F15+F16+F19+F20+F23</f>
        <v>0</v>
      </c>
      <c r="G13" s="279">
        <f>G14+G15+G16+G19+G20+G23</f>
        <v>0</v>
      </c>
      <c r="H13" s="280">
        <f>E13-F13</f>
        <v>0</v>
      </c>
      <c r="I13" s="88"/>
      <c r="J13" s="88"/>
      <c r="K13" s="88"/>
      <c r="L13" s="88"/>
      <c r="M13" s="88"/>
      <c r="N13" s="88"/>
      <c r="O13" s="88"/>
      <c r="P13" s="88"/>
      <c r="Q13" s="88"/>
      <c r="R13" s="88"/>
      <c r="S13" s="88"/>
    </row>
    <row r="14" spans="1:19">
      <c r="B14" s="281" t="s">
        <v>22</v>
      </c>
      <c r="C14" s="282">
        <v>0</v>
      </c>
      <c r="D14" s="279">
        <f>E14-C14</f>
        <v>0</v>
      </c>
      <c r="E14" s="282">
        <v>0</v>
      </c>
      <c r="F14" s="282">
        <v>0</v>
      </c>
      <c r="G14" s="282">
        <v>0</v>
      </c>
      <c r="H14" s="283">
        <f>E14-F14</f>
        <v>0</v>
      </c>
    </row>
    <row r="15" spans="1:19">
      <c r="B15" s="281" t="s">
        <v>23</v>
      </c>
      <c r="C15" s="282">
        <v>0</v>
      </c>
      <c r="D15" s="279">
        <f t="shared" ref="D15:D23" si="0">E15-C15</f>
        <v>0</v>
      </c>
      <c r="E15" s="282">
        <v>0</v>
      </c>
      <c r="F15" s="282">
        <v>0</v>
      </c>
      <c r="G15" s="282">
        <v>0</v>
      </c>
      <c r="H15" s="283">
        <f t="shared" ref="H15:H35" si="1">E15-F15</f>
        <v>0</v>
      </c>
    </row>
    <row r="16" spans="1:19">
      <c r="B16" s="281" t="s">
        <v>29</v>
      </c>
      <c r="C16" s="282">
        <f>C17+C18</f>
        <v>0</v>
      </c>
      <c r="D16" s="279">
        <f>E16-C16</f>
        <v>0</v>
      </c>
      <c r="E16" s="282">
        <f>E17+E18</f>
        <v>0</v>
      </c>
      <c r="F16" s="282">
        <f>F17+F18</f>
        <v>0</v>
      </c>
      <c r="G16" s="282">
        <f>G17+G18</f>
        <v>0</v>
      </c>
      <c r="H16" s="283">
        <f>E16-F16</f>
        <v>0</v>
      </c>
    </row>
    <row r="17" spans="2:8">
      <c r="B17" s="284" t="s">
        <v>30</v>
      </c>
      <c r="C17" s="282">
        <v>0</v>
      </c>
      <c r="D17" s="279">
        <f t="shared" si="0"/>
        <v>0</v>
      </c>
      <c r="E17" s="282">
        <v>0</v>
      </c>
      <c r="F17" s="282">
        <v>0</v>
      </c>
      <c r="G17" s="282">
        <v>0</v>
      </c>
      <c r="H17" s="283">
        <f>E17-F17</f>
        <v>0</v>
      </c>
    </row>
    <row r="18" spans="2:8">
      <c r="B18" s="284" t="s">
        <v>31</v>
      </c>
      <c r="C18" s="282">
        <v>0</v>
      </c>
      <c r="D18" s="279">
        <f t="shared" si="0"/>
        <v>0</v>
      </c>
      <c r="E18" s="282">
        <v>0</v>
      </c>
      <c r="F18" s="282">
        <v>0</v>
      </c>
      <c r="G18" s="282">
        <v>0</v>
      </c>
      <c r="H18" s="283">
        <f>E18-F18</f>
        <v>0</v>
      </c>
    </row>
    <row r="19" spans="2:8">
      <c r="B19" s="281" t="s">
        <v>24</v>
      </c>
      <c r="C19" s="282">
        <v>0</v>
      </c>
      <c r="D19" s="279">
        <f t="shared" si="0"/>
        <v>0</v>
      </c>
      <c r="E19" s="282">
        <v>0</v>
      </c>
      <c r="F19" s="282">
        <v>0</v>
      </c>
      <c r="G19" s="282">
        <v>0</v>
      </c>
      <c r="H19" s="283">
        <f t="shared" si="1"/>
        <v>0</v>
      </c>
    </row>
    <row r="20" spans="2:8" ht="22.5">
      <c r="B20" s="285" t="s">
        <v>32</v>
      </c>
      <c r="C20" s="282">
        <f>C21+C22</f>
        <v>0</v>
      </c>
      <c r="D20" s="279">
        <f>E20-C20</f>
        <v>0</v>
      </c>
      <c r="E20" s="282">
        <f>E21+E22</f>
        <v>0</v>
      </c>
      <c r="F20" s="282">
        <f>F21+F22</f>
        <v>0</v>
      </c>
      <c r="G20" s="282">
        <f>G21+G22</f>
        <v>0</v>
      </c>
      <c r="H20" s="283">
        <f t="shared" si="1"/>
        <v>0</v>
      </c>
    </row>
    <row r="21" spans="2:8">
      <c r="B21" s="284" t="s">
        <v>33</v>
      </c>
      <c r="C21" s="282">
        <v>0</v>
      </c>
      <c r="D21" s="279">
        <f t="shared" si="0"/>
        <v>0</v>
      </c>
      <c r="E21" s="282">
        <v>0</v>
      </c>
      <c r="F21" s="282">
        <v>0</v>
      </c>
      <c r="G21" s="282">
        <v>0</v>
      </c>
      <c r="H21" s="283">
        <f t="shared" si="1"/>
        <v>0</v>
      </c>
    </row>
    <row r="22" spans="2:8">
      <c r="B22" s="284" t="s">
        <v>34</v>
      </c>
      <c r="C22" s="282">
        <v>0</v>
      </c>
      <c r="D22" s="279">
        <f t="shared" si="0"/>
        <v>0</v>
      </c>
      <c r="E22" s="282">
        <v>0</v>
      </c>
      <c r="F22" s="282">
        <v>0</v>
      </c>
      <c r="G22" s="282">
        <v>0</v>
      </c>
      <c r="H22" s="283">
        <f t="shared" si="1"/>
        <v>0</v>
      </c>
    </row>
    <row r="23" spans="2:8">
      <c r="B23" s="281" t="s">
        <v>25</v>
      </c>
      <c r="C23" s="282">
        <v>0</v>
      </c>
      <c r="D23" s="279">
        <f t="shared" si="0"/>
        <v>0</v>
      </c>
      <c r="E23" s="282">
        <v>0</v>
      </c>
      <c r="F23" s="282">
        <v>0</v>
      </c>
      <c r="G23" s="282">
        <v>0</v>
      </c>
      <c r="H23" s="283">
        <f t="shared" si="1"/>
        <v>0</v>
      </c>
    </row>
    <row r="24" spans="2:8">
      <c r="B24" s="281"/>
      <c r="C24" s="282"/>
      <c r="D24" s="286"/>
      <c r="E24" s="282"/>
      <c r="F24" s="282"/>
      <c r="G24" s="282"/>
      <c r="H24" s="287"/>
    </row>
    <row r="25" spans="2:8">
      <c r="B25" s="278" t="s">
        <v>27</v>
      </c>
      <c r="C25" s="279">
        <f>C26+C27+C28+C31+C32+C35</f>
        <v>0</v>
      </c>
      <c r="D25" s="279">
        <f>D26+D27+D28+D31+D32+D35</f>
        <v>0</v>
      </c>
      <c r="E25" s="279">
        <f>E26+E27+E28+E31+E32+E35</f>
        <v>0</v>
      </c>
      <c r="F25" s="279">
        <f>F26+F27+F28+F31+F32+F35</f>
        <v>0</v>
      </c>
      <c r="G25" s="279">
        <f>G26+G27+G28+G31+G32+G35</f>
        <v>0</v>
      </c>
      <c r="H25" s="280">
        <f t="shared" si="1"/>
        <v>0</v>
      </c>
    </row>
    <row r="26" spans="2:8">
      <c r="B26" s="281" t="s">
        <v>22</v>
      </c>
      <c r="C26" s="282">
        <v>0</v>
      </c>
      <c r="D26" s="279">
        <f t="shared" ref="D26:D35" si="2">E26-C26</f>
        <v>0</v>
      </c>
      <c r="E26" s="282">
        <v>0</v>
      </c>
      <c r="F26" s="282">
        <v>0</v>
      </c>
      <c r="G26" s="282">
        <v>0</v>
      </c>
      <c r="H26" s="283">
        <f t="shared" si="1"/>
        <v>0</v>
      </c>
    </row>
    <row r="27" spans="2:8">
      <c r="B27" s="281" t="s">
        <v>23</v>
      </c>
      <c r="C27" s="282">
        <v>0</v>
      </c>
      <c r="D27" s="279">
        <f t="shared" si="2"/>
        <v>0</v>
      </c>
      <c r="E27" s="282">
        <v>0</v>
      </c>
      <c r="F27" s="282">
        <v>0</v>
      </c>
      <c r="G27" s="282">
        <v>0</v>
      </c>
      <c r="H27" s="283">
        <f>E27-F27</f>
        <v>0</v>
      </c>
    </row>
    <row r="28" spans="2:8">
      <c r="B28" s="281" t="s">
        <v>29</v>
      </c>
      <c r="C28" s="282">
        <f>C29+C30</f>
        <v>0</v>
      </c>
      <c r="D28" s="279">
        <f t="shared" si="2"/>
        <v>0</v>
      </c>
      <c r="E28" s="282">
        <f>E29+E30</f>
        <v>0</v>
      </c>
      <c r="F28" s="282">
        <f>F29+F30</f>
        <v>0</v>
      </c>
      <c r="G28" s="282">
        <f>G29+G30</f>
        <v>0</v>
      </c>
      <c r="H28" s="283">
        <f t="shared" si="1"/>
        <v>0</v>
      </c>
    </row>
    <row r="29" spans="2:8">
      <c r="B29" s="284" t="s">
        <v>30</v>
      </c>
      <c r="C29" s="282">
        <v>0</v>
      </c>
      <c r="D29" s="279">
        <f t="shared" si="2"/>
        <v>0</v>
      </c>
      <c r="E29" s="282">
        <v>0</v>
      </c>
      <c r="F29" s="282">
        <v>0</v>
      </c>
      <c r="G29" s="282">
        <v>0</v>
      </c>
      <c r="H29" s="283">
        <f t="shared" si="1"/>
        <v>0</v>
      </c>
    </row>
    <row r="30" spans="2:8">
      <c r="B30" s="284" t="s">
        <v>31</v>
      </c>
      <c r="C30" s="282">
        <v>0</v>
      </c>
      <c r="D30" s="279">
        <f t="shared" si="2"/>
        <v>0</v>
      </c>
      <c r="E30" s="282">
        <v>0</v>
      </c>
      <c r="F30" s="282">
        <v>0</v>
      </c>
      <c r="G30" s="282">
        <v>0</v>
      </c>
      <c r="H30" s="283">
        <f>E30-F30</f>
        <v>0</v>
      </c>
    </row>
    <row r="31" spans="2:8">
      <c r="B31" s="281" t="s">
        <v>24</v>
      </c>
      <c r="C31" s="282">
        <v>0</v>
      </c>
      <c r="D31" s="279">
        <f t="shared" si="2"/>
        <v>0</v>
      </c>
      <c r="E31" s="282">
        <v>0</v>
      </c>
      <c r="F31" s="282">
        <v>0</v>
      </c>
      <c r="G31" s="282">
        <v>0</v>
      </c>
      <c r="H31" s="283">
        <f t="shared" si="1"/>
        <v>0</v>
      </c>
    </row>
    <row r="32" spans="2:8" ht="22.5">
      <c r="B32" s="285" t="s">
        <v>32</v>
      </c>
      <c r="C32" s="282">
        <f>C33+C34</f>
        <v>0</v>
      </c>
      <c r="D32" s="279">
        <f t="shared" si="2"/>
        <v>0</v>
      </c>
      <c r="E32" s="282">
        <f>E33+E34</f>
        <v>0</v>
      </c>
      <c r="F32" s="282">
        <f>F33+F34</f>
        <v>0</v>
      </c>
      <c r="G32" s="282">
        <f>G33+G34</f>
        <v>0</v>
      </c>
      <c r="H32" s="283">
        <f t="shared" si="1"/>
        <v>0</v>
      </c>
    </row>
    <row r="33" spans="2:8">
      <c r="B33" s="284" t="s">
        <v>33</v>
      </c>
      <c r="C33" s="282">
        <v>0</v>
      </c>
      <c r="D33" s="279">
        <f t="shared" si="2"/>
        <v>0</v>
      </c>
      <c r="E33" s="282">
        <v>0</v>
      </c>
      <c r="F33" s="282">
        <v>0</v>
      </c>
      <c r="G33" s="282">
        <v>0</v>
      </c>
      <c r="H33" s="283">
        <f t="shared" si="1"/>
        <v>0</v>
      </c>
    </row>
    <row r="34" spans="2:8">
      <c r="B34" s="284" t="s">
        <v>34</v>
      </c>
      <c r="C34" s="282">
        <v>0</v>
      </c>
      <c r="D34" s="279">
        <f t="shared" si="2"/>
        <v>0</v>
      </c>
      <c r="E34" s="282">
        <v>0</v>
      </c>
      <c r="F34" s="282">
        <v>0</v>
      </c>
      <c r="G34" s="282">
        <v>0</v>
      </c>
      <c r="H34" s="283">
        <f t="shared" si="1"/>
        <v>0</v>
      </c>
    </row>
    <row r="35" spans="2:8">
      <c r="B35" s="281" t="s">
        <v>25</v>
      </c>
      <c r="C35" s="282">
        <v>0</v>
      </c>
      <c r="D35" s="279">
        <f t="shared" si="2"/>
        <v>0</v>
      </c>
      <c r="E35" s="282">
        <v>0</v>
      </c>
      <c r="F35" s="282">
        <v>0</v>
      </c>
      <c r="G35" s="282">
        <v>0</v>
      </c>
      <c r="H35" s="283">
        <f t="shared" si="1"/>
        <v>0</v>
      </c>
    </row>
    <row r="36" spans="2:8">
      <c r="B36" s="281"/>
      <c r="C36" s="282"/>
      <c r="D36" s="286"/>
      <c r="E36" s="282"/>
      <c r="F36" s="282"/>
      <c r="G36" s="282"/>
      <c r="H36" s="287"/>
    </row>
    <row r="37" spans="2:8">
      <c r="B37" s="278" t="s">
        <v>28</v>
      </c>
      <c r="C37" s="279">
        <f>C13+C25</f>
        <v>0</v>
      </c>
      <c r="D37" s="279">
        <f>E37-C37</f>
        <v>0</v>
      </c>
      <c r="E37" s="279">
        <f>E13+E25</f>
        <v>0</v>
      </c>
      <c r="F37" s="279">
        <f>F13+F25</f>
        <v>0</v>
      </c>
      <c r="G37" s="279">
        <f>G13+G25</f>
        <v>0</v>
      </c>
      <c r="H37" s="280">
        <f>E37-F37</f>
        <v>0</v>
      </c>
    </row>
    <row r="38" spans="2:8">
      <c r="B38" s="288"/>
      <c r="C38" s="289"/>
      <c r="D38" s="289"/>
      <c r="E38" s="289"/>
      <c r="F38" s="289"/>
      <c r="G38" s="289"/>
      <c r="H38" s="290"/>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&amp;C&amp;G</oddHeader>
    <oddFooter>&amp;R&amp;G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12"/>
  <sheetViews>
    <sheetView topLeftCell="A104" workbookViewId="0">
      <selection activeCell="B5" sqref="B5:H5"/>
    </sheetView>
  </sheetViews>
  <sheetFormatPr baseColWidth="10" defaultColWidth="11.42578125" defaultRowHeight="12.75"/>
  <cols>
    <col min="1" max="16384" width="11.42578125" style="71"/>
  </cols>
  <sheetData>
    <row r="1" spans="1:2">
      <c r="A1" s="69" t="s">
        <v>171</v>
      </c>
      <c r="B1" s="70" t="s">
        <v>172</v>
      </c>
    </row>
    <row r="2" spans="1:2">
      <c r="A2" s="72" t="s">
        <v>173</v>
      </c>
      <c r="B2" s="72" t="s">
        <v>174</v>
      </c>
    </row>
    <row r="3" spans="1:2">
      <c r="A3" s="73" t="s">
        <v>175</v>
      </c>
      <c r="B3" s="73" t="s">
        <v>176</v>
      </c>
    </row>
    <row r="4" spans="1:2">
      <c r="A4" s="73" t="s">
        <v>177</v>
      </c>
      <c r="B4" s="73" t="s">
        <v>178</v>
      </c>
    </row>
    <row r="5" spans="1:2">
      <c r="A5" s="73" t="s">
        <v>179</v>
      </c>
      <c r="B5" s="73" t="s">
        <v>180</v>
      </c>
    </row>
    <row r="6" spans="1:2">
      <c r="A6" s="73" t="s">
        <v>181</v>
      </c>
      <c r="B6" s="73" t="s">
        <v>182</v>
      </c>
    </row>
    <row r="7" spans="1:2">
      <c r="A7" s="73" t="s">
        <v>183</v>
      </c>
      <c r="B7" s="73" t="s">
        <v>184</v>
      </c>
    </row>
    <row r="8" spans="1:2">
      <c r="A8" s="73" t="s">
        <v>185</v>
      </c>
      <c r="B8" s="73" t="s">
        <v>186</v>
      </c>
    </row>
    <row r="9" spans="1:2">
      <c r="A9" s="73" t="s">
        <v>187</v>
      </c>
      <c r="B9" s="73" t="s">
        <v>188</v>
      </c>
    </row>
    <row r="10" spans="1:2">
      <c r="A10" s="73" t="s">
        <v>189</v>
      </c>
      <c r="B10" s="73" t="s">
        <v>190</v>
      </c>
    </row>
    <row r="11" spans="1:2">
      <c r="A11" s="73" t="s">
        <v>191</v>
      </c>
      <c r="B11" s="73" t="s">
        <v>192</v>
      </c>
    </row>
    <row r="12" spans="1:2">
      <c r="A12" s="73" t="s">
        <v>193</v>
      </c>
      <c r="B12" s="73" t="s">
        <v>194</v>
      </c>
    </row>
    <row r="13" spans="1:2">
      <c r="A13" s="73" t="s">
        <v>195</v>
      </c>
      <c r="B13" s="73" t="s">
        <v>196</v>
      </c>
    </row>
    <row r="14" spans="1:2">
      <c r="A14" s="73" t="s">
        <v>197</v>
      </c>
      <c r="B14" s="73" t="s">
        <v>198</v>
      </c>
    </row>
    <row r="15" spans="1:2">
      <c r="A15" s="73" t="s">
        <v>199</v>
      </c>
      <c r="B15" s="73" t="s">
        <v>200</v>
      </c>
    </row>
    <row r="16" spans="1:2">
      <c r="A16" s="73" t="s">
        <v>201</v>
      </c>
      <c r="B16" s="73" t="s">
        <v>202</v>
      </c>
    </row>
    <row r="17" spans="1:2">
      <c r="A17" s="73" t="s">
        <v>203</v>
      </c>
      <c r="B17" s="73" t="s">
        <v>204</v>
      </c>
    </row>
    <row r="18" spans="1:2">
      <c r="A18" s="73" t="s">
        <v>205</v>
      </c>
      <c r="B18" s="73" t="s">
        <v>206</v>
      </c>
    </row>
    <row r="19" spans="1:2">
      <c r="A19" s="73" t="s">
        <v>207</v>
      </c>
      <c r="B19" s="73" t="s">
        <v>208</v>
      </c>
    </row>
    <row r="20" spans="1:2">
      <c r="A20" s="73" t="s">
        <v>209</v>
      </c>
      <c r="B20" s="73" t="s">
        <v>210</v>
      </c>
    </row>
    <row r="21" spans="1:2">
      <c r="A21" s="73" t="s">
        <v>211</v>
      </c>
      <c r="B21" s="73" t="s">
        <v>212</v>
      </c>
    </row>
    <row r="22" spans="1:2">
      <c r="A22" s="73" t="s">
        <v>213</v>
      </c>
      <c r="B22" s="73" t="s">
        <v>214</v>
      </c>
    </row>
    <row r="23" spans="1:2">
      <c r="A23" s="73" t="s">
        <v>215</v>
      </c>
      <c r="B23" s="73" t="s">
        <v>216</v>
      </c>
    </row>
    <row r="24" spans="1:2">
      <c r="A24" s="73" t="s">
        <v>217</v>
      </c>
      <c r="B24" s="73" t="s">
        <v>218</v>
      </c>
    </row>
    <row r="25" spans="1:2">
      <c r="A25" s="73" t="s">
        <v>219</v>
      </c>
      <c r="B25" s="73" t="s">
        <v>220</v>
      </c>
    </row>
    <row r="26" spans="1:2">
      <c r="A26" s="73" t="s">
        <v>221</v>
      </c>
      <c r="B26" s="73" t="s">
        <v>222</v>
      </c>
    </row>
    <row r="27" spans="1:2">
      <c r="A27" s="73" t="s">
        <v>223</v>
      </c>
      <c r="B27" s="73" t="s">
        <v>224</v>
      </c>
    </row>
    <row r="28" spans="1:2">
      <c r="A28" s="73" t="s">
        <v>225</v>
      </c>
      <c r="B28" s="73" t="s">
        <v>226</v>
      </c>
    </row>
    <row r="29" spans="1:2">
      <c r="A29" s="73" t="s">
        <v>227</v>
      </c>
      <c r="B29" s="73" t="s">
        <v>228</v>
      </c>
    </row>
    <row r="30" spans="1:2">
      <c r="A30" s="73" t="s">
        <v>229</v>
      </c>
      <c r="B30" s="73" t="s">
        <v>230</v>
      </c>
    </row>
    <row r="31" spans="1:2">
      <c r="A31" s="73" t="s">
        <v>231</v>
      </c>
      <c r="B31" s="73" t="s">
        <v>232</v>
      </c>
    </row>
    <row r="32" spans="1:2">
      <c r="A32" s="73" t="s">
        <v>233</v>
      </c>
      <c r="B32" s="73" t="s">
        <v>234</v>
      </c>
    </row>
    <row r="33" spans="1:2">
      <c r="A33" s="73" t="s">
        <v>235</v>
      </c>
      <c r="B33" s="73" t="s">
        <v>236</v>
      </c>
    </row>
    <row r="34" spans="1:2">
      <c r="A34" s="73" t="s">
        <v>237</v>
      </c>
      <c r="B34" s="73" t="s">
        <v>238</v>
      </c>
    </row>
    <row r="35" spans="1:2">
      <c r="A35" s="73" t="s">
        <v>239</v>
      </c>
      <c r="B35" s="73" t="s">
        <v>240</v>
      </c>
    </row>
    <row r="36" spans="1:2">
      <c r="A36" s="73" t="s">
        <v>241</v>
      </c>
      <c r="B36" s="73" t="s">
        <v>242</v>
      </c>
    </row>
    <row r="37" spans="1:2">
      <c r="A37" s="73" t="s">
        <v>243</v>
      </c>
      <c r="B37" s="73" t="s">
        <v>244</v>
      </c>
    </row>
    <row r="38" spans="1:2">
      <c r="A38" s="73" t="s">
        <v>245</v>
      </c>
      <c r="B38" s="73" t="s">
        <v>246</v>
      </c>
    </row>
    <row r="39" spans="1:2">
      <c r="A39" s="73" t="s">
        <v>247</v>
      </c>
      <c r="B39" s="73" t="s">
        <v>248</v>
      </c>
    </row>
    <row r="40" spans="1:2">
      <c r="A40" s="73" t="s">
        <v>249</v>
      </c>
      <c r="B40" s="73" t="s">
        <v>250</v>
      </c>
    </row>
    <row r="41" spans="1:2">
      <c r="A41" s="73" t="s">
        <v>251</v>
      </c>
      <c r="B41" s="73" t="s">
        <v>252</v>
      </c>
    </row>
    <row r="42" spans="1:2">
      <c r="A42" s="73" t="s">
        <v>253</v>
      </c>
      <c r="B42" s="73" t="s">
        <v>254</v>
      </c>
    </row>
    <row r="43" spans="1:2">
      <c r="A43" s="73" t="s">
        <v>255</v>
      </c>
      <c r="B43" s="73" t="s">
        <v>256</v>
      </c>
    </row>
    <row r="44" spans="1:2">
      <c r="A44" s="73" t="s">
        <v>257</v>
      </c>
      <c r="B44" s="73" t="s">
        <v>258</v>
      </c>
    </row>
    <row r="45" spans="1:2">
      <c r="A45" s="73" t="s">
        <v>259</v>
      </c>
      <c r="B45" s="73" t="s">
        <v>260</v>
      </c>
    </row>
    <row r="46" spans="1:2">
      <c r="A46" s="73" t="s">
        <v>261</v>
      </c>
      <c r="B46" s="73" t="s">
        <v>262</v>
      </c>
    </row>
    <row r="47" spans="1:2">
      <c r="A47" s="73" t="s">
        <v>263</v>
      </c>
      <c r="B47" s="73" t="s">
        <v>264</v>
      </c>
    </row>
    <row r="48" spans="1:2">
      <c r="A48" s="73" t="s">
        <v>265</v>
      </c>
      <c r="B48" s="73" t="s">
        <v>266</v>
      </c>
    </row>
    <row r="49" spans="1:2">
      <c r="A49" s="73" t="s">
        <v>267</v>
      </c>
      <c r="B49" s="73" t="s">
        <v>268</v>
      </c>
    </row>
    <row r="50" spans="1:2">
      <c r="A50" s="73" t="s">
        <v>269</v>
      </c>
      <c r="B50" s="73" t="s">
        <v>270</v>
      </c>
    </row>
    <row r="51" spans="1:2">
      <c r="A51" s="73" t="s">
        <v>271</v>
      </c>
      <c r="B51" s="73" t="s">
        <v>272</v>
      </c>
    </row>
    <row r="52" spans="1:2">
      <c r="A52" s="73" t="s">
        <v>273</v>
      </c>
      <c r="B52" s="73" t="s">
        <v>274</v>
      </c>
    </row>
    <row r="53" spans="1:2">
      <c r="A53" s="73" t="s">
        <v>275</v>
      </c>
      <c r="B53" s="73" t="s">
        <v>276</v>
      </c>
    </row>
    <row r="54" spans="1:2">
      <c r="A54" s="73" t="s">
        <v>277</v>
      </c>
      <c r="B54" s="73" t="s">
        <v>278</v>
      </c>
    </row>
    <row r="55" spans="1:2">
      <c r="A55" s="73" t="s">
        <v>279</v>
      </c>
      <c r="B55" s="73" t="s">
        <v>280</v>
      </c>
    </row>
    <row r="56" spans="1:2">
      <c r="A56" s="73" t="s">
        <v>281</v>
      </c>
      <c r="B56" s="73" t="s">
        <v>282</v>
      </c>
    </row>
    <row r="57" spans="1:2">
      <c r="A57" s="73" t="s">
        <v>283</v>
      </c>
      <c r="B57" s="73" t="s">
        <v>284</v>
      </c>
    </row>
    <row r="58" spans="1:2">
      <c r="A58" s="73" t="s">
        <v>285</v>
      </c>
      <c r="B58" s="73" t="s">
        <v>286</v>
      </c>
    </row>
    <row r="59" spans="1:2">
      <c r="A59" s="73" t="s">
        <v>287</v>
      </c>
      <c r="B59" s="73" t="s">
        <v>288</v>
      </c>
    </row>
    <row r="60" spans="1:2">
      <c r="A60" s="73" t="s">
        <v>289</v>
      </c>
      <c r="B60" s="73" t="s">
        <v>290</v>
      </c>
    </row>
    <row r="61" spans="1:2">
      <c r="A61" s="73" t="s">
        <v>291</v>
      </c>
      <c r="B61" s="73" t="s">
        <v>292</v>
      </c>
    </row>
    <row r="62" spans="1:2">
      <c r="A62" s="73" t="s">
        <v>293</v>
      </c>
      <c r="B62" s="73" t="s">
        <v>294</v>
      </c>
    </row>
    <row r="63" spans="1:2">
      <c r="A63" s="73" t="s">
        <v>295</v>
      </c>
      <c r="B63" s="73" t="s">
        <v>296</v>
      </c>
    </row>
    <row r="64" spans="1:2">
      <c r="A64" s="73" t="s">
        <v>297</v>
      </c>
      <c r="B64" s="73" t="s">
        <v>298</v>
      </c>
    </row>
    <row r="65" spans="1:2">
      <c r="A65" s="73" t="s">
        <v>299</v>
      </c>
      <c r="B65" s="73" t="s">
        <v>300</v>
      </c>
    </row>
    <row r="66" spans="1:2">
      <c r="A66" s="73" t="s">
        <v>301</v>
      </c>
      <c r="B66" s="73" t="s">
        <v>302</v>
      </c>
    </row>
    <row r="67" spans="1:2">
      <c r="A67" s="73" t="s">
        <v>303</v>
      </c>
      <c r="B67" s="73" t="s">
        <v>304</v>
      </c>
    </row>
    <row r="68" spans="1:2">
      <c r="A68" s="73" t="s">
        <v>305</v>
      </c>
      <c r="B68" s="73" t="s">
        <v>306</v>
      </c>
    </row>
    <row r="69" spans="1:2">
      <c r="A69" s="73" t="s">
        <v>307</v>
      </c>
      <c r="B69" s="73" t="s">
        <v>308</v>
      </c>
    </row>
    <row r="70" spans="1:2">
      <c r="A70" s="73" t="s">
        <v>309</v>
      </c>
      <c r="B70" s="73" t="s">
        <v>310</v>
      </c>
    </row>
    <row r="71" spans="1:2">
      <c r="A71" s="73" t="s">
        <v>311</v>
      </c>
      <c r="B71" s="73" t="s">
        <v>312</v>
      </c>
    </row>
    <row r="72" spans="1:2">
      <c r="A72" s="73" t="s">
        <v>313</v>
      </c>
      <c r="B72" s="73" t="s">
        <v>314</v>
      </c>
    </row>
    <row r="73" spans="1:2">
      <c r="A73" s="73" t="s">
        <v>315</v>
      </c>
      <c r="B73" s="73" t="s">
        <v>316</v>
      </c>
    </row>
    <row r="74" spans="1:2">
      <c r="A74" s="73" t="s">
        <v>317</v>
      </c>
      <c r="B74" s="73" t="s">
        <v>318</v>
      </c>
    </row>
    <row r="75" spans="1:2">
      <c r="A75" s="73" t="s">
        <v>319</v>
      </c>
      <c r="B75" s="73" t="s">
        <v>320</v>
      </c>
    </row>
    <row r="76" spans="1:2">
      <c r="A76" s="73" t="s">
        <v>321</v>
      </c>
      <c r="B76" s="73" t="s">
        <v>322</v>
      </c>
    </row>
    <row r="77" spans="1:2">
      <c r="A77" s="73" t="s">
        <v>323</v>
      </c>
      <c r="B77" s="73" t="s">
        <v>324</v>
      </c>
    </row>
    <row r="78" spans="1:2">
      <c r="A78" s="73" t="s">
        <v>325</v>
      </c>
      <c r="B78" s="73" t="s">
        <v>326</v>
      </c>
    </row>
    <row r="79" spans="1:2">
      <c r="A79" s="73" t="s">
        <v>327</v>
      </c>
      <c r="B79" s="73" t="s">
        <v>328</v>
      </c>
    </row>
    <row r="80" spans="1:2">
      <c r="A80" s="73" t="s">
        <v>329</v>
      </c>
      <c r="B80" s="73" t="s">
        <v>330</v>
      </c>
    </row>
    <row r="81" spans="1:2">
      <c r="A81" s="73" t="s">
        <v>331</v>
      </c>
      <c r="B81" s="73" t="s">
        <v>332</v>
      </c>
    </row>
    <row r="82" spans="1:2">
      <c r="A82" s="73" t="s">
        <v>333</v>
      </c>
      <c r="B82" s="73" t="s">
        <v>334</v>
      </c>
    </row>
    <row r="83" spans="1:2">
      <c r="A83" s="73" t="s">
        <v>335</v>
      </c>
      <c r="B83" s="73" t="s">
        <v>336</v>
      </c>
    </row>
    <row r="84" spans="1:2">
      <c r="A84" s="73" t="s">
        <v>337</v>
      </c>
      <c r="B84" s="73" t="s">
        <v>338</v>
      </c>
    </row>
    <row r="85" spans="1:2">
      <c r="A85" s="73" t="s">
        <v>339</v>
      </c>
      <c r="B85" s="73" t="s">
        <v>340</v>
      </c>
    </row>
    <row r="86" spans="1:2">
      <c r="A86" s="73" t="s">
        <v>341</v>
      </c>
      <c r="B86" s="73" t="s">
        <v>342</v>
      </c>
    </row>
    <row r="87" spans="1:2">
      <c r="A87" s="73" t="s">
        <v>343</v>
      </c>
      <c r="B87" s="73" t="s">
        <v>344</v>
      </c>
    </row>
    <row r="88" spans="1:2">
      <c r="A88" s="73" t="s">
        <v>345</v>
      </c>
      <c r="B88" s="73" t="s">
        <v>346</v>
      </c>
    </row>
    <row r="89" spans="1:2">
      <c r="A89" s="73" t="s">
        <v>347</v>
      </c>
      <c r="B89" s="73" t="s">
        <v>348</v>
      </c>
    </row>
    <row r="90" spans="1:2">
      <c r="A90" s="73" t="s">
        <v>349</v>
      </c>
      <c r="B90" s="73" t="s">
        <v>350</v>
      </c>
    </row>
    <row r="91" spans="1:2">
      <c r="A91" s="73" t="s">
        <v>351</v>
      </c>
      <c r="B91" s="73" t="s">
        <v>352</v>
      </c>
    </row>
    <row r="92" spans="1:2">
      <c r="A92" s="73" t="s">
        <v>353</v>
      </c>
      <c r="B92" s="73" t="s">
        <v>354</v>
      </c>
    </row>
    <row r="93" spans="1:2">
      <c r="A93" s="73" t="s">
        <v>355</v>
      </c>
      <c r="B93" s="73" t="s">
        <v>356</v>
      </c>
    </row>
    <row r="94" spans="1:2">
      <c r="A94" s="73" t="s">
        <v>357</v>
      </c>
      <c r="B94" s="73" t="s">
        <v>358</v>
      </c>
    </row>
    <row r="95" spans="1:2">
      <c r="A95" s="73" t="s">
        <v>359</v>
      </c>
      <c r="B95" s="73" t="s">
        <v>360</v>
      </c>
    </row>
    <row r="96" spans="1:2">
      <c r="A96" s="73" t="s">
        <v>361</v>
      </c>
      <c r="B96" s="73" t="s">
        <v>362</v>
      </c>
    </row>
    <row r="97" spans="1:2">
      <c r="A97" s="73" t="s">
        <v>363</v>
      </c>
      <c r="B97" s="73" t="s">
        <v>364</v>
      </c>
    </row>
    <row r="98" spans="1:2">
      <c r="A98" s="73" t="s">
        <v>365</v>
      </c>
      <c r="B98" s="73" t="s">
        <v>366</v>
      </c>
    </row>
    <row r="99" spans="1:2">
      <c r="A99" s="73" t="s">
        <v>367</v>
      </c>
      <c r="B99" s="73" t="s">
        <v>368</v>
      </c>
    </row>
    <row r="100" spans="1:2">
      <c r="A100" s="73" t="s">
        <v>369</v>
      </c>
      <c r="B100" s="73" t="s">
        <v>370</v>
      </c>
    </row>
    <row r="101" spans="1:2">
      <c r="A101" s="73" t="s">
        <v>371</v>
      </c>
      <c r="B101" s="73" t="s">
        <v>372</v>
      </c>
    </row>
    <row r="102" spans="1:2">
      <c r="A102" s="73" t="s">
        <v>373</v>
      </c>
      <c r="B102" s="73" t="s">
        <v>374</v>
      </c>
    </row>
    <row r="103" spans="1:2">
      <c r="A103" s="73" t="s">
        <v>375</v>
      </c>
      <c r="B103" s="73" t="s">
        <v>376</v>
      </c>
    </row>
    <row r="104" spans="1:2">
      <c r="A104" s="73" t="s">
        <v>377</v>
      </c>
      <c r="B104" s="73" t="s">
        <v>378</v>
      </c>
    </row>
    <row r="105" spans="1:2">
      <c r="A105" s="73" t="s">
        <v>379</v>
      </c>
      <c r="B105" s="73" t="s">
        <v>380</v>
      </c>
    </row>
    <row r="106" spans="1:2">
      <c r="A106" s="73" t="s">
        <v>381</v>
      </c>
      <c r="B106" s="73" t="s">
        <v>382</v>
      </c>
    </row>
    <row r="107" spans="1:2">
      <c r="A107" s="73" t="s">
        <v>383</v>
      </c>
      <c r="B107" s="73" t="s">
        <v>384</v>
      </c>
    </row>
    <row r="108" spans="1:2">
      <c r="A108" s="73" t="s">
        <v>385</v>
      </c>
      <c r="B108" s="73" t="s">
        <v>386</v>
      </c>
    </row>
    <row r="109" spans="1:2">
      <c r="A109" s="73" t="s">
        <v>387</v>
      </c>
      <c r="B109" s="73" t="s">
        <v>388</v>
      </c>
    </row>
    <row r="110" spans="1:2">
      <c r="A110" s="73" t="s">
        <v>389</v>
      </c>
      <c r="B110" s="73" t="s">
        <v>390</v>
      </c>
    </row>
    <row r="111" spans="1:2">
      <c r="A111" s="73" t="s">
        <v>391</v>
      </c>
      <c r="B111" s="73" t="s">
        <v>392</v>
      </c>
    </row>
    <row r="112" spans="1:2">
      <c r="A112" s="73" t="s">
        <v>393</v>
      </c>
      <c r="B112" s="73" t="s">
        <v>394</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56"/>
  <sheetViews>
    <sheetView topLeftCell="A834" workbookViewId="0">
      <selection activeCell="B5" sqref="B5:H5"/>
    </sheetView>
  </sheetViews>
  <sheetFormatPr baseColWidth="10" defaultRowHeight="12.75"/>
  <sheetData>
    <row r="1" spans="1:6" ht="15">
      <c r="A1" s="77" t="s">
        <v>172</v>
      </c>
      <c r="B1" s="77" t="s">
        <v>396</v>
      </c>
      <c r="E1" s="76" t="s">
        <v>164</v>
      </c>
      <c r="F1" s="76" t="s">
        <v>2444</v>
      </c>
    </row>
    <row r="2" spans="1:6">
      <c r="A2" s="78" t="s">
        <v>178</v>
      </c>
      <c r="B2" s="79" t="s">
        <v>437</v>
      </c>
      <c r="E2" s="79" t="s">
        <v>178</v>
      </c>
      <c r="F2">
        <f>COUNTIF(A$1:A$1656,E2)</f>
        <v>3</v>
      </c>
    </row>
    <row r="3" spans="1:6">
      <c r="A3" s="78" t="s">
        <v>178</v>
      </c>
      <c r="B3" s="79" t="s">
        <v>439</v>
      </c>
      <c r="E3" s="79" t="s">
        <v>180</v>
      </c>
      <c r="F3">
        <f t="shared" ref="F3:F66" si="0">COUNTIF(A$1:A$1656,E3)</f>
        <v>4</v>
      </c>
    </row>
    <row r="4" spans="1:6">
      <c r="A4" s="78" t="s">
        <v>178</v>
      </c>
      <c r="B4" s="79" t="s">
        <v>1272</v>
      </c>
      <c r="E4" s="79" t="s">
        <v>184</v>
      </c>
      <c r="F4">
        <f t="shared" si="0"/>
        <v>3</v>
      </c>
    </row>
    <row r="5" spans="1:6">
      <c r="A5" s="78" t="s">
        <v>180</v>
      </c>
      <c r="B5" s="79" t="s">
        <v>442</v>
      </c>
      <c r="E5" s="79" t="s">
        <v>186</v>
      </c>
      <c r="F5">
        <f t="shared" si="0"/>
        <v>275</v>
      </c>
    </row>
    <row r="6" spans="1:6">
      <c r="A6" s="78" t="s">
        <v>180</v>
      </c>
      <c r="B6" s="79" t="s">
        <v>441</v>
      </c>
      <c r="E6" s="79" t="s">
        <v>188</v>
      </c>
      <c r="F6">
        <f t="shared" si="0"/>
        <v>95</v>
      </c>
    </row>
    <row r="7" spans="1:6">
      <c r="A7" s="78" t="s">
        <v>180</v>
      </c>
      <c r="B7" s="79" t="s">
        <v>1273</v>
      </c>
      <c r="E7" s="79" t="s">
        <v>190</v>
      </c>
      <c r="F7">
        <f t="shared" si="0"/>
        <v>40</v>
      </c>
    </row>
    <row r="8" spans="1:6">
      <c r="A8" s="78" t="s">
        <v>180</v>
      </c>
      <c r="B8" s="79" t="s">
        <v>1274</v>
      </c>
      <c r="E8" s="79" t="s">
        <v>192</v>
      </c>
      <c r="F8">
        <f t="shared" si="0"/>
        <v>68</v>
      </c>
    </row>
    <row r="9" spans="1:6">
      <c r="A9" s="78" t="s">
        <v>184</v>
      </c>
      <c r="B9" s="79" t="s">
        <v>450</v>
      </c>
      <c r="E9" s="79" t="s">
        <v>194</v>
      </c>
      <c r="F9">
        <f t="shared" si="0"/>
        <v>57</v>
      </c>
    </row>
    <row r="10" spans="1:6">
      <c r="A10" s="78" t="s">
        <v>184</v>
      </c>
      <c r="B10" s="79" t="s">
        <v>1275</v>
      </c>
      <c r="E10" s="79" t="s">
        <v>196</v>
      </c>
      <c r="F10">
        <f t="shared" si="0"/>
        <v>10</v>
      </c>
    </row>
    <row r="11" spans="1:6">
      <c r="A11" s="78" t="s">
        <v>184</v>
      </c>
      <c r="B11" s="79" t="s">
        <v>449</v>
      </c>
      <c r="E11" s="79" t="s">
        <v>198</v>
      </c>
      <c r="F11">
        <f t="shared" si="0"/>
        <v>18</v>
      </c>
    </row>
    <row r="12" spans="1:6">
      <c r="A12" s="78" t="s">
        <v>186</v>
      </c>
      <c r="B12" s="79" t="s">
        <v>484</v>
      </c>
      <c r="E12" s="79" t="s">
        <v>200</v>
      </c>
      <c r="F12">
        <f t="shared" si="0"/>
        <v>82</v>
      </c>
    </row>
    <row r="13" spans="1:6">
      <c r="A13" s="78" t="s">
        <v>186</v>
      </c>
      <c r="B13" s="79" t="s">
        <v>482</v>
      </c>
      <c r="E13" s="79" t="s">
        <v>202</v>
      </c>
      <c r="F13">
        <f t="shared" si="0"/>
        <v>41</v>
      </c>
    </row>
    <row r="14" spans="1:6">
      <c r="A14" s="78" t="s">
        <v>186</v>
      </c>
      <c r="B14" s="79" t="s">
        <v>468</v>
      </c>
      <c r="E14" s="79" t="s">
        <v>204</v>
      </c>
      <c r="F14">
        <f t="shared" si="0"/>
        <v>68</v>
      </c>
    </row>
    <row r="15" spans="1:6">
      <c r="A15" s="78" t="s">
        <v>186</v>
      </c>
      <c r="B15" s="79" t="s">
        <v>470</v>
      </c>
      <c r="E15" s="79" t="s">
        <v>206</v>
      </c>
      <c r="F15">
        <f t="shared" si="0"/>
        <v>40</v>
      </c>
    </row>
    <row r="16" spans="1:6">
      <c r="A16" s="78" t="s">
        <v>186</v>
      </c>
      <c r="B16" s="79" t="s">
        <v>471</v>
      </c>
      <c r="E16" s="79" t="s">
        <v>208</v>
      </c>
      <c r="F16">
        <f t="shared" si="0"/>
        <v>33</v>
      </c>
    </row>
    <row r="17" spans="1:6">
      <c r="A17" s="78" t="s">
        <v>186</v>
      </c>
      <c r="B17" s="79" t="s">
        <v>472</v>
      </c>
      <c r="E17" s="79" t="s">
        <v>210</v>
      </c>
      <c r="F17">
        <f t="shared" si="0"/>
        <v>18</v>
      </c>
    </row>
    <row r="18" spans="1:6">
      <c r="A18" s="78" t="s">
        <v>186</v>
      </c>
      <c r="B18" s="79" t="s">
        <v>486</v>
      </c>
      <c r="E18" s="79" t="s">
        <v>212</v>
      </c>
      <c r="F18">
        <f t="shared" si="0"/>
        <v>178</v>
      </c>
    </row>
    <row r="19" spans="1:6">
      <c r="A19" s="78" t="s">
        <v>186</v>
      </c>
      <c r="B19" s="79" t="s">
        <v>478</v>
      </c>
      <c r="E19" s="79" t="s">
        <v>214</v>
      </c>
      <c r="F19">
        <f t="shared" si="0"/>
        <v>24</v>
      </c>
    </row>
    <row r="20" spans="1:6">
      <c r="A20" s="78" t="s">
        <v>186</v>
      </c>
      <c r="B20" s="79" t="s">
        <v>481</v>
      </c>
      <c r="E20" s="79" t="s">
        <v>216</v>
      </c>
      <c r="F20">
        <f t="shared" si="0"/>
        <v>157</v>
      </c>
    </row>
    <row r="21" spans="1:6">
      <c r="A21" s="78" t="s">
        <v>186</v>
      </c>
      <c r="B21" s="79" t="s">
        <v>514</v>
      </c>
      <c r="E21" s="79" t="s">
        <v>218</v>
      </c>
      <c r="F21">
        <f t="shared" si="0"/>
        <v>12</v>
      </c>
    </row>
    <row r="22" spans="1:6">
      <c r="A22" s="78" t="s">
        <v>186</v>
      </c>
      <c r="B22" s="79" t="s">
        <v>463</v>
      </c>
      <c r="E22" s="79" t="s">
        <v>220</v>
      </c>
      <c r="F22">
        <f t="shared" si="0"/>
        <v>1</v>
      </c>
    </row>
    <row r="23" spans="1:6">
      <c r="A23" s="78" t="s">
        <v>186</v>
      </c>
      <c r="B23" s="79" t="s">
        <v>469</v>
      </c>
      <c r="E23" s="79" t="s">
        <v>2436</v>
      </c>
      <c r="F23">
        <f t="shared" si="0"/>
        <v>3</v>
      </c>
    </row>
    <row r="24" spans="1:6">
      <c r="A24" s="78" t="s">
        <v>186</v>
      </c>
      <c r="B24" s="79" t="s">
        <v>509</v>
      </c>
      <c r="E24" s="79" t="s">
        <v>228</v>
      </c>
      <c r="F24">
        <f t="shared" si="0"/>
        <v>1</v>
      </c>
    </row>
    <row r="25" spans="1:6">
      <c r="A25" s="78" t="s">
        <v>186</v>
      </c>
      <c r="B25" s="79" t="s">
        <v>479</v>
      </c>
      <c r="E25" s="79" t="s">
        <v>230</v>
      </c>
      <c r="F25">
        <f t="shared" si="0"/>
        <v>3</v>
      </c>
    </row>
    <row r="26" spans="1:6">
      <c r="A26" s="78" t="s">
        <v>186</v>
      </c>
      <c r="B26" s="79" t="s">
        <v>515</v>
      </c>
      <c r="E26" s="79" t="s">
        <v>232</v>
      </c>
      <c r="F26">
        <f t="shared" si="0"/>
        <v>2</v>
      </c>
    </row>
    <row r="27" spans="1:6">
      <c r="A27" s="78" t="s">
        <v>186</v>
      </c>
      <c r="B27" s="79" t="s">
        <v>516</v>
      </c>
      <c r="E27" s="79" t="s">
        <v>236</v>
      </c>
      <c r="F27">
        <f t="shared" si="0"/>
        <v>2</v>
      </c>
    </row>
    <row r="28" spans="1:6">
      <c r="A28" s="78" t="s">
        <v>186</v>
      </c>
      <c r="B28" s="79" t="s">
        <v>512</v>
      </c>
      <c r="E28" s="79" t="s">
        <v>242</v>
      </c>
      <c r="F28">
        <f t="shared" si="0"/>
        <v>8</v>
      </c>
    </row>
    <row r="29" spans="1:6">
      <c r="A29" s="78" t="s">
        <v>186</v>
      </c>
      <c r="B29" s="79" t="s">
        <v>1285</v>
      </c>
      <c r="E29" s="79" t="s">
        <v>244</v>
      </c>
      <c r="F29">
        <f t="shared" si="0"/>
        <v>94</v>
      </c>
    </row>
    <row r="30" spans="1:6">
      <c r="A30" s="78" t="s">
        <v>186</v>
      </c>
      <c r="B30" s="79" t="s">
        <v>1283</v>
      </c>
      <c r="E30" s="79" t="s">
        <v>248</v>
      </c>
      <c r="F30">
        <f t="shared" si="0"/>
        <v>2</v>
      </c>
    </row>
    <row r="31" spans="1:6">
      <c r="A31" s="78" t="s">
        <v>186</v>
      </c>
      <c r="B31" s="79" t="s">
        <v>1277</v>
      </c>
      <c r="E31" s="79" t="s">
        <v>250</v>
      </c>
      <c r="F31">
        <f t="shared" si="0"/>
        <v>1</v>
      </c>
    </row>
    <row r="32" spans="1:6">
      <c r="A32" s="78" t="s">
        <v>186</v>
      </c>
      <c r="B32" s="79" t="s">
        <v>1284</v>
      </c>
      <c r="E32" s="79" t="s">
        <v>252</v>
      </c>
      <c r="F32">
        <f t="shared" si="0"/>
        <v>149</v>
      </c>
    </row>
    <row r="33" spans="1:6">
      <c r="A33" s="78" t="s">
        <v>186</v>
      </c>
      <c r="B33" s="79" t="s">
        <v>1278</v>
      </c>
      <c r="E33" s="79" t="s">
        <v>254</v>
      </c>
      <c r="F33">
        <f t="shared" si="0"/>
        <v>1</v>
      </c>
    </row>
    <row r="34" spans="1:6">
      <c r="A34" s="78" t="s">
        <v>186</v>
      </c>
      <c r="B34" s="79" t="s">
        <v>1287</v>
      </c>
      <c r="E34" s="79" t="s">
        <v>256</v>
      </c>
      <c r="F34">
        <f t="shared" si="0"/>
        <v>26</v>
      </c>
    </row>
    <row r="35" spans="1:6">
      <c r="A35" s="78" t="s">
        <v>186</v>
      </c>
      <c r="B35" s="79" t="s">
        <v>1286</v>
      </c>
      <c r="E35" s="79" t="s">
        <v>258</v>
      </c>
      <c r="F35">
        <f t="shared" si="0"/>
        <v>1</v>
      </c>
    </row>
    <row r="36" spans="1:6">
      <c r="A36" s="78" t="s">
        <v>186</v>
      </c>
      <c r="B36" s="79" t="s">
        <v>1288</v>
      </c>
      <c r="E36" s="79" t="s">
        <v>260</v>
      </c>
      <c r="F36">
        <f t="shared" si="0"/>
        <v>1</v>
      </c>
    </row>
    <row r="37" spans="1:6">
      <c r="A37" s="78" t="s">
        <v>186</v>
      </c>
      <c r="B37" s="79" t="s">
        <v>1514</v>
      </c>
      <c r="E37" s="79" t="s">
        <v>262</v>
      </c>
      <c r="F37">
        <f t="shared" si="0"/>
        <v>4</v>
      </c>
    </row>
    <row r="38" spans="1:6">
      <c r="A38" s="78" t="s">
        <v>186</v>
      </c>
      <c r="B38" s="79" t="s">
        <v>1280</v>
      </c>
      <c r="E38" s="79" t="s">
        <v>264</v>
      </c>
      <c r="F38">
        <f t="shared" si="0"/>
        <v>2</v>
      </c>
    </row>
    <row r="39" spans="1:6">
      <c r="A39" s="78" t="s">
        <v>186</v>
      </c>
      <c r="B39" s="79" t="s">
        <v>1281</v>
      </c>
      <c r="E39" s="79" t="s">
        <v>274</v>
      </c>
      <c r="F39">
        <f t="shared" si="0"/>
        <v>1</v>
      </c>
    </row>
    <row r="40" spans="1:6">
      <c r="A40" s="78" t="s">
        <v>186</v>
      </c>
      <c r="B40" s="79" t="s">
        <v>1282</v>
      </c>
      <c r="E40" s="79" t="s">
        <v>276</v>
      </c>
      <c r="F40">
        <f t="shared" si="0"/>
        <v>2</v>
      </c>
    </row>
    <row r="41" spans="1:6">
      <c r="A41" s="78" t="s">
        <v>186</v>
      </c>
      <c r="B41" s="79" t="s">
        <v>1279</v>
      </c>
      <c r="E41" s="79" t="s">
        <v>282</v>
      </c>
      <c r="F41">
        <f t="shared" si="0"/>
        <v>3</v>
      </c>
    </row>
    <row r="42" spans="1:6">
      <c r="A42" s="78" t="s">
        <v>186</v>
      </c>
      <c r="B42" s="79" t="s">
        <v>1276</v>
      </c>
      <c r="E42" s="79" t="s">
        <v>286</v>
      </c>
      <c r="F42">
        <f t="shared" si="0"/>
        <v>2</v>
      </c>
    </row>
    <row r="43" spans="1:6">
      <c r="A43" s="78" t="s">
        <v>186</v>
      </c>
      <c r="B43" s="79" t="s">
        <v>489</v>
      </c>
      <c r="E43" s="79" t="s">
        <v>288</v>
      </c>
      <c r="F43">
        <f t="shared" si="0"/>
        <v>6</v>
      </c>
    </row>
    <row r="44" spans="1:6">
      <c r="A44" s="78" t="s">
        <v>186</v>
      </c>
      <c r="B44" s="79" t="s">
        <v>488</v>
      </c>
      <c r="E44" s="79" t="s">
        <v>290</v>
      </c>
      <c r="F44">
        <f t="shared" si="0"/>
        <v>2</v>
      </c>
    </row>
    <row r="45" spans="1:6">
      <c r="A45" s="78" t="s">
        <v>186</v>
      </c>
      <c r="B45" s="79" t="s">
        <v>474</v>
      </c>
      <c r="E45" s="79" t="s">
        <v>292</v>
      </c>
      <c r="F45">
        <f t="shared" si="0"/>
        <v>6</v>
      </c>
    </row>
    <row r="46" spans="1:6">
      <c r="A46" s="78" t="s">
        <v>186</v>
      </c>
      <c r="B46" s="79" t="s">
        <v>475</v>
      </c>
      <c r="E46" s="79" t="s">
        <v>294</v>
      </c>
      <c r="F46">
        <f t="shared" si="0"/>
        <v>2</v>
      </c>
    </row>
    <row r="47" spans="1:6">
      <c r="A47" s="78" t="s">
        <v>186</v>
      </c>
      <c r="B47" s="79" t="s">
        <v>503</v>
      </c>
      <c r="E47" s="79" t="s">
        <v>296</v>
      </c>
      <c r="F47">
        <f t="shared" si="0"/>
        <v>2</v>
      </c>
    </row>
    <row r="48" spans="1:6">
      <c r="A48" s="78" t="s">
        <v>186</v>
      </c>
      <c r="B48" s="79" t="s">
        <v>504</v>
      </c>
      <c r="E48" s="79" t="s">
        <v>298</v>
      </c>
      <c r="F48">
        <f t="shared" si="0"/>
        <v>1</v>
      </c>
    </row>
    <row r="49" spans="1:6">
      <c r="A49" s="78" t="s">
        <v>186</v>
      </c>
      <c r="B49" s="79" t="s">
        <v>494</v>
      </c>
      <c r="E49" s="79" t="s">
        <v>300</v>
      </c>
      <c r="F49">
        <f t="shared" si="0"/>
        <v>2</v>
      </c>
    </row>
    <row r="50" spans="1:6">
      <c r="A50" s="78" t="s">
        <v>186</v>
      </c>
      <c r="B50" s="79" t="s">
        <v>495</v>
      </c>
      <c r="E50" s="79" t="s">
        <v>302</v>
      </c>
      <c r="F50">
        <f t="shared" si="0"/>
        <v>13</v>
      </c>
    </row>
    <row r="51" spans="1:6">
      <c r="A51" s="78" t="s">
        <v>186</v>
      </c>
      <c r="B51" s="79" t="s">
        <v>499</v>
      </c>
      <c r="E51" s="79" t="s">
        <v>306</v>
      </c>
      <c r="F51">
        <f t="shared" si="0"/>
        <v>5</v>
      </c>
    </row>
    <row r="52" spans="1:6">
      <c r="A52" s="78" t="s">
        <v>186</v>
      </c>
      <c r="B52" s="79" t="s">
        <v>500</v>
      </c>
      <c r="E52" s="79" t="s">
        <v>308</v>
      </c>
      <c r="F52">
        <f t="shared" si="0"/>
        <v>7</v>
      </c>
    </row>
    <row r="53" spans="1:6">
      <c r="A53" s="78" t="s">
        <v>186</v>
      </c>
      <c r="B53" s="79" t="s">
        <v>496</v>
      </c>
      <c r="E53" s="79" t="s">
        <v>310</v>
      </c>
      <c r="F53">
        <f t="shared" si="0"/>
        <v>2</v>
      </c>
    </row>
    <row r="54" spans="1:6">
      <c r="A54" s="78" t="s">
        <v>186</v>
      </c>
      <c r="B54" s="79" t="s">
        <v>497</v>
      </c>
      <c r="E54" s="79" t="s">
        <v>314</v>
      </c>
      <c r="F54">
        <f t="shared" si="0"/>
        <v>1</v>
      </c>
    </row>
    <row r="55" spans="1:6">
      <c r="A55" s="78" t="s">
        <v>186</v>
      </c>
      <c r="B55" s="79" t="s">
        <v>491</v>
      </c>
      <c r="E55" s="79" t="s">
        <v>316</v>
      </c>
      <c r="F55">
        <f t="shared" si="0"/>
        <v>11</v>
      </c>
    </row>
    <row r="56" spans="1:6">
      <c r="A56" s="78" t="s">
        <v>186</v>
      </c>
      <c r="B56" s="79" t="s">
        <v>498</v>
      </c>
      <c r="E56" s="79" t="s">
        <v>344</v>
      </c>
      <c r="F56">
        <f t="shared" si="0"/>
        <v>2</v>
      </c>
    </row>
    <row r="57" spans="1:6">
      <c r="A57" s="78" t="s">
        <v>186</v>
      </c>
      <c r="B57" s="79" t="s">
        <v>492</v>
      </c>
      <c r="E57" s="79" t="s">
        <v>346</v>
      </c>
      <c r="F57">
        <f t="shared" si="0"/>
        <v>2</v>
      </c>
    </row>
    <row r="58" spans="1:6">
      <c r="A58" s="78" t="s">
        <v>186</v>
      </c>
      <c r="B58" s="79" t="s">
        <v>493</v>
      </c>
      <c r="E58" s="79" t="s">
        <v>348</v>
      </c>
      <c r="F58">
        <f t="shared" si="0"/>
        <v>1</v>
      </c>
    </row>
    <row r="59" spans="1:6">
      <c r="A59" s="78" t="s">
        <v>186</v>
      </c>
      <c r="B59" s="79" t="s">
        <v>501</v>
      </c>
      <c r="E59" s="79" t="s">
        <v>352</v>
      </c>
      <c r="F59">
        <f t="shared" si="0"/>
        <v>12</v>
      </c>
    </row>
    <row r="60" spans="1:6">
      <c r="A60" s="78" t="s">
        <v>186</v>
      </c>
      <c r="B60" s="79" t="s">
        <v>506</v>
      </c>
      <c r="E60" s="79" t="s">
        <v>358</v>
      </c>
      <c r="F60">
        <f t="shared" si="0"/>
        <v>2</v>
      </c>
    </row>
    <row r="61" spans="1:6">
      <c r="A61" s="78" t="s">
        <v>186</v>
      </c>
      <c r="B61" s="79" t="s">
        <v>476</v>
      </c>
      <c r="E61" s="79" t="s">
        <v>368</v>
      </c>
      <c r="F61">
        <f t="shared" si="0"/>
        <v>2</v>
      </c>
    </row>
    <row r="62" spans="1:6">
      <c r="A62" s="78" t="s">
        <v>186</v>
      </c>
      <c r="B62" s="79" t="s">
        <v>1289</v>
      </c>
      <c r="E62" s="79" t="s">
        <v>372</v>
      </c>
      <c r="F62">
        <f t="shared" si="0"/>
        <v>1</v>
      </c>
    </row>
    <row r="63" spans="1:6">
      <c r="A63" s="78" t="s">
        <v>186</v>
      </c>
      <c r="B63" s="79" t="s">
        <v>1290</v>
      </c>
      <c r="E63" s="79" t="s">
        <v>374</v>
      </c>
      <c r="F63">
        <f t="shared" si="0"/>
        <v>3</v>
      </c>
    </row>
    <row r="64" spans="1:6">
      <c r="A64" s="78" t="s">
        <v>186</v>
      </c>
      <c r="B64" s="79" t="s">
        <v>1291</v>
      </c>
      <c r="E64" s="79" t="s">
        <v>378</v>
      </c>
      <c r="F64">
        <f t="shared" si="0"/>
        <v>7</v>
      </c>
    </row>
    <row r="65" spans="1:6">
      <c r="A65" s="78" t="s">
        <v>186</v>
      </c>
      <c r="B65" s="79" t="s">
        <v>1292</v>
      </c>
      <c r="E65" s="79" t="s">
        <v>380</v>
      </c>
      <c r="F65">
        <f t="shared" si="0"/>
        <v>6</v>
      </c>
    </row>
    <row r="66" spans="1:6">
      <c r="A66" s="78" t="s">
        <v>186</v>
      </c>
      <c r="B66" s="79" t="s">
        <v>1293</v>
      </c>
      <c r="E66" s="79" t="s">
        <v>382</v>
      </c>
      <c r="F66">
        <f t="shared" si="0"/>
        <v>13</v>
      </c>
    </row>
    <row r="67" spans="1:6">
      <c r="A67" s="78" t="s">
        <v>186</v>
      </c>
      <c r="B67" s="79" t="s">
        <v>1294</v>
      </c>
      <c r="E67" s="79" t="s">
        <v>384</v>
      </c>
      <c r="F67">
        <f t="shared" ref="F67:F70" si="1">COUNTIF(A$1:A$1656,E67)</f>
        <v>3</v>
      </c>
    </row>
    <row r="68" spans="1:6">
      <c r="A68" s="78" t="s">
        <v>186</v>
      </c>
      <c r="B68" s="79" t="s">
        <v>1295</v>
      </c>
      <c r="E68" s="79" t="s">
        <v>388</v>
      </c>
      <c r="F68">
        <f t="shared" si="1"/>
        <v>1</v>
      </c>
    </row>
    <row r="69" spans="1:6">
      <c r="A69" s="78" t="s">
        <v>186</v>
      </c>
      <c r="B69" s="79" t="s">
        <v>1296</v>
      </c>
      <c r="E69" s="79" t="s">
        <v>390</v>
      </c>
      <c r="F69">
        <f t="shared" si="1"/>
        <v>5</v>
      </c>
    </row>
    <row r="70" spans="1:6">
      <c r="A70" s="78" t="s">
        <v>186</v>
      </c>
      <c r="B70" s="79" t="s">
        <v>1297</v>
      </c>
      <c r="E70" s="79" t="s">
        <v>390</v>
      </c>
      <c r="F70">
        <f t="shared" si="1"/>
        <v>5</v>
      </c>
    </row>
    <row r="71" spans="1:6">
      <c r="A71" s="78" t="s">
        <v>186</v>
      </c>
      <c r="B71" s="79" t="s">
        <v>1298</v>
      </c>
    </row>
    <row r="72" spans="1:6">
      <c r="A72" s="78" t="s">
        <v>186</v>
      </c>
      <c r="B72" s="79" t="s">
        <v>1299</v>
      </c>
    </row>
    <row r="73" spans="1:6">
      <c r="A73" s="78" t="s">
        <v>186</v>
      </c>
      <c r="B73" s="79" t="s">
        <v>1300</v>
      </c>
    </row>
    <row r="74" spans="1:6">
      <c r="A74" s="78" t="s">
        <v>186</v>
      </c>
      <c r="B74" s="79" t="s">
        <v>1301</v>
      </c>
    </row>
    <row r="75" spans="1:6">
      <c r="A75" s="78" t="s">
        <v>186</v>
      </c>
      <c r="B75" s="79" t="s">
        <v>1302</v>
      </c>
    </row>
    <row r="76" spans="1:6">
      <c r="A76" s="78" t="s">
        <v>186</v>
      </c>
      <c r="B76" s="79" t="s">
        <v>1303</v>
      </c>
    </row>
    <row r="77" spans="1:6">
      <c r="A77" s="78" t="s">
        <v>186</v>
      </c>
      <c r="B77" s="79" t="s">
        <v>1362</v>
      </c>
    </row>
    <row r="78" spans="1:6">
      <c r="A78" s="78" t="s">
        <v>186</v>
      </c>
      <c r="B78" s="79" t="s">
        <v>1363</v>
      </c>
    </row>
    <row r="79" spans="1:6">
      <c r="A79" s="78" t="s">
        <v>186</v>
      </c>
      <c r="B79" s="79" t="s">
        <v>1364</v>
      </c>
    </row>
    <row r="80" spans="1:6">
      <c r="A80" s="78" t="s">
        <v>186</v>
      </c>
      <c r="B80" s="79" t="s">
        <v>1365</v>
      </c>
    </row>
    <row r="81" spans="1:2">
      <c r="A81" s="78" t="s">
        <v>186</v>
      </c>
      <c r="B81" s="79" t="s">
        <v>1366</v>
      </c>
    </row>
    <row r="82" spans="1:2">
      <c r="A82" s="78" t="s">
        <v>186</v>
      </c>
      <c r="B82" s="79" t="s">
        <v>1367</v>
      </c>
    </row>
    <row r="83" spans="1:2">
      <c r="A83" s="78" t="s">
        <v>186</v>
      </c>
      <c r="B83" s="79" t="s">
        <v>1368</v>
      </c>
    </row>
    <row r="84" spans="1:2">
      <c r="A84" s="78" t="s">
        <v>186</v>
      </c>
      <c r="B84" s="79" t="s">
        <v>1369</v>
      </c>
    </row>
    <row r="85" spans="1:2">
      <c r="A85" s="78" t="s">
        <v>186</v>
      </c>
      <c r="B85" s="79" t="s">
        <v>1370</v>
      </c>
    </row>
    <row r="86" spans="1:2">
      <c r="A86" s="78" t="s">
        <v>186</v>
      </c>
      <c r="B86" s="79" t="s">
        <v>1371</v>
      </c>
    </row>
    <row r="87" spans="1:2">
      <c r="A87" s="78" t="s">
        <v>186</v>
      </c>
      <c r="B87" s="79" t="s">
        <v>1372</v>
      </c>
    </row>
    <row r="88" spans="1:2">
      <c r="A88" s="78" t="s">
        <v>186</v>
      </c>
      <c r="B88" s="79" t="s">
        <v>1373</v>
      </c>
    </row>
    <row r="89" spans="1:2">
      <c r="A89" s="78" t="s">
        <v>186</v>
      </c>
      <c r="B89" s="79" t="s">
        <v>1374</v>
      </c>
    </row>
    <row r="90" spans="1:2">
      <c r="A90" s="78" t="s">
        <v>186</v>
      </c>
      <c r="B90" s="79" t="s">
        <v>1375</v>
      </c>
    </row>
    <row r="91" spans="1:2">
      <c r="A91" s="78" t="s">
        <v>186</v>
      </c>
      <c r="B91" s="79" t="s">
        <v>1376</v>
      </c>
    </row>
    <row r="92" spans="1:2">
      <c r="A92" s="78" t="s">
        <v>186</v>
      </c>
      <c r="B92" s="79" t="s">
        <v>1377</v>
      </c>
    </row>
    <row r="93" spans="1:2">
      <c r="A93" s="78" t="s">
        <v>186</v>
      </c>
      <c r="B93" s="79" t="s">
        <v>1378</v>
      </c>
    </row>
    <row r="94" spans="1:2">
      <c r="A94" s="78" t="s">
        <v>186</v>
      </c>
      <c r="B94" s="79" t="s">
        <v>1379</v>
      </c>
    </row>
    <row r="95" spans="1:2">
      <c r="A95" s="78" t="s">
        <v>186</v>
      </c>
      <c r="B95" s="79" t="s">
        <v>1380</v>
      </c>
    </row>
    <row r="96" spans="1:2">
      <c r="A96" s="78" t="s">
        <v>186</v>
      </c>
      <c r="B96" s="79" t="s">
        <v>1381</v>
      </c>
    </row>
    <row r="97" spans="1:2">
      <c r="A97" s="78" t="s">
        <v>186</v>
      </c>
      <c r="B97" s="79" t="s">
        <v>1382</v>
      </c>
    </row>
    <row r="98" spans="1:2">
      <c r="A98" s="78" t="s">
        <v>186</v>
      </c>
      <c r="B98" s="79" t="s">
        <v>1383</v>
      </c>
    </row>
    <row r="99" spans="1:2">
      <c r="A99" s="78" t="s">
        <v>186</v>
      </c>
      <c r="B99" s="79" t="s">
        <v>1384</v>
      </c>
    </row>
    <row r="100" spans="1:2">
      <c r="A100" s="78" t="s">
        <v>186</v>
      </c>
      <c r="B100" s="79" t="s">
        <v>1385</v>
      </c>
    </row>
    <row r="101" spans="1:2">
      <c r="A101" s="78" t="s">
        <v>186</v>
      </c>
      <c r="B101" s="79" t="s">
        <v>1386</v>
      </c>
    </row>
    <row r="102" spans="1:2">
      <c r="A102" s="78" t="s">
        <v>186</v>
      </c>
      <c r="B102" s="79" t="s">
        <v>1387</v>
      </c>
    </row>
    <row r="103" spans="1:2">
      <c r="A103" s="78" t="s">
        <v>186</v>
      </c>
      <c r="B103" s="79" t="s">
        <v>1388</v>
      </c>
    </row>
    <row r="104" spans="1:2">
      <c r="A104" s="78" t="s">
        <v>186</v>
      </c>
      <c r="B104" s="79" t="s">
        <v>1389</v>
      </c>
    </row>
    <row r="105" spans="1:2">
      <c r="A105" s="78" t="s">
        <v>186</v>
      </c>
      <c r="B105" s="79" t="s">
        <v>1390</v>
      </c>
    </row>
    <row r="106" spans="1:2">
      <c r="A106" s="78" t="s">
        <v>186</v>
      </c>
      <c r="B106" s="79" t="s">
        <v>1391</v>
      </c>
    </row>
    <row r="107" spans="1:2">
      <c r="A107" s="78" t="s">
        <v>186</v>
      </c>
      <c r="B107" s="79" t="s">
        <v>1392</v>
      </c>
    </row>
    <row r="108" spans="1:2">
      <c r="A108" s="78" t="s">
        <v>186</v>
      </c>
      <c r="B108" s="79" t="s">
        <v>1393</v>
      </c>
    </row>
    <row r="109" spans="1:2">
      <c r="A109" s="78" t="s">
        <v>186</v>
      </c>
      <c r="B109" s="79" t="s">
        <v>1394</v>
      </c>
    </row>
    <row r="110" spans="1:2">
      <c r="A110" s="78" t="s">
        <v>186</v>
      </c>
      <c r="B110" s="79" t="s">
        <v>1395</v>
      </c>
    </row>
    <row r="111" spans="1:2">
      <c r="A111" s="78" t="s">
        <v>186</v>
      </c>
      <c r="B111" s="79" t="s">
        <v>1396</v>
      </c>
    </row>
    <row r="112" spans="1:2">
      <c r="A112" s="78" t="s">
        <v>186</v>
      </c>
      <c r="B112" s="79" t="s">
        <v>1397</v>
      </c>
    </row>
    <row r="113" spans="1:2">
      <c r="A113" s="78" t="s">
        <v>186</v>
      </c>
      <c r="B113" s="79" t="s">
        <v>1398</v>
      </c>
    </row>
    <row r="114" spans="1:2">
      <c r="A114" s="78" t="s">
        <v>186</v>
      </c>
      <c r="B114" s="79" t="s">
        <v>1399</v>
      </c>
    </row>
    <row r="115" spans="1:2">
      <c r="A115" s="78" t="s">
        <v>186</v>
      </c>
      <c r="B115" s="79" t="s">
        <v>1400</v>
      </c>
    </row>
    <row r="116" spans="1:2">
      <c r="A116" s="78" t="s">
        <v>186</v>
      </c>
      <c r="B116" s="79" t="s">
        <v>1401</v>
      </c>
    </row>
    <row r="117" spans="1:2">
      <c r="A117" s="78" t="s">
        <v>186</v>
      </c>
      <c r="B117" s="79" t="s">
        <v>1402</v>
      </c>
    </row>
    <row r="118" spans="1:2">
      <c r="A118" s="78" t="s">
        <v>186</v>
      </c>
      <c r="B118" s="79" t="s">
        <v>1403</v>
      </c>
    </row>
    <row r="119" spans="1:2">
      <c r="A119" s="78" t="s">
        <v>186</v>
      </c>
      <c r="B119" s="79" t="s">
        <v>1404</v>
      </c>
    </row>
    <row r="120" spans="1:2">
      <c r="A120" s="78" t="s">
        <v>186</v>
      </c>
      <c r="B120" s="79" t="s">
        <v>1405</v>
      </c>
    </row>
    <row r="121" spans="1:2">
      <c r="A121" s="78" t="s">
        <v>186</v>
      </c>
      <c r="B121" s="79" t="s">
        <v>1406</v>
      </c>
    </row>
    <row r="122" spans="1:2">
      <c r="A122" s="78" t="s">
        <v>186</v>
      </c>
      <c r="B122" s="79" t="s">
        <v>1407</v>
      </c>
    </row>
    <row r="123" spans="1:2">
      <c r="A123" s="78" t="s">
        <v>186</v>
      </c>
      <c r="B123" s="79" t="s">
        <v>1408</v>
      </c>
    </row>
    <row r="124" spans="1:2">
      <c r="A124" s="78" t="s">
        <v>186</v>
      </c>
      <c r="B124" s="79" t="s">
        <v>1409</v>
      </c>
    </row>
    <row r="125" spans="1:2">
      <c r="A125" s="78" t="s">
        <v>186</v>
      </c>
      <c r="B125" s="79" t="s">
        <v>1410</v>
      </c>
    </row>
    <row r="126" spans="1:2">
      <c r="A126" s="78" t="s">
        <v>186</v>
      </c>
      <c r="B126" s="79" t="s">
        <v>1411</v>
      </c>
    </row>
    <row r="127" spans="1:2">
      <c r="A127" s="78" t="s">
        <v>186</v>
      </c>
      <c r="B127" s="79" t="s">
        <v>1412</v>
      </c>
    </row>
    <row r="128" spans="1:2">
      <c r="A128" s="78" t="s">
        <v>186</v>
      </c>
      <c r="B128" s="79" t="s">
        <v>1413</v>
      </c>
    </row>
    <row r="129" spans="1:2">
      <c r="A129" s="78" t="s">
        <v>186</v>
      </c>
      <c r="B129" s="79" t="s">
        <v>1414</v>
      </c>
    </row>
    <row r="130" spans="1:2">
      <c r="A130" s="78" t="s">
        <v>186</v>
      </c>
      <c r="B130" s="79" t="s">
        <v>1415</v>
      </c>
    </row>
    <row r="131" spans="1:2">
      <c r="A131" s="78" t="s">
        <v>186</v>
      </c>
      <c r="B131" s="79" t="s">
        <v>1416</v>
      </c>
    </row>
    <row r="132" spans="1:2">
      <c r="A132" s="78" t="s">
        <v>186</v>
      </c>
      <c r="B132" s="79" t="s">
        <v>1417</v>
      </c>
    </row>
    <row r="133" spans="1:2">
      <c r="A133" s="78" t="s">
        <v>186</v>
      </c>
      <c r="B133" s="79" t="s">
        <v>1418</v>
      </c>
    </row>
    <row r="134" spans="1:2">
      <c r="A134" s="78" t="s">
        <v>186</v>
      </c>
      <c r="B134" s="79" t="s">
        <v>1419</v>
      </c>
    </row>
    <row r="135" spans="1:2">
      <c r="A135" s="78" t="s">
        <v>186</v>
      </c>
      <c r="B135" s="79" t="s">
        <v>1420</v>
      </c>
    </row>
    <row r="136" spans="1:2">
      <c r="A136" s="78" t="s">
        <v>186</v>
      </c>
      <c r="B136" s="79" t="s">
        <v>1421</v>
      </c>
    </row>
    <row r="137" spans="1:2">
      <c r="A137" s="78" t="s">
        <v>186</v>
      </c>
      <c r="B137" s="79" t="s">
        <v>1422</v>
      </c>
    </row>
    <row r="138" spans="1:2">
      <c r="A138" s="78" t="s">
        <v>186</v>
      </c>
      <c r="B138" s="79" t="s">
        <v>1423</v>
      </c>
    </row>
    <row r="139" spans="1:2">
      <c r="A139" s="78" t="s">
        <v>186</v>
      </c>
      <c r="B139" s="79" t="s">
        <v>1424</v>
      </c>
    </row>
    <row r="140" spans="1:2">
      <c r="A140" s="78" t="s">
        <v>186</v>
      </c>
      <c r="B140" s="79" t="s">
        <v>1425</v>
      </c>
    </row>
    <row r="141" spans="1:2">
      <c r="A141" s="78" t="s">
        <v>186</v>
      </c>
      <c r="B141" s="79" t="s">
        <v>1426</v>
      </c>
    </row>
    <row r="142" spans="1:2">
      <c r="A142" s="78" t="s">
        <v>186</v>
      </c>
      <c r="B142" s="79" t="s">
        <v>1427</v>
      </c>
    </row>
    <row r="143" spans="1:2">
      <c r="A143" s="78" t="s">
        <v>186</v>
      </c>
      <c r="B143" s="79" t="s">
        <v>1428</v>
      </c>
    </row>
    <row r="144" spans="1:2">
      <c r="A144" s="78" t="s">
        <v>186</v>
      </c>
      <c r="B144" s="79" t="s">
        <v>1429</v>
      </c>
    </row>
    <row r="145" spans="1:2">
      <c r="A145" s="78" t="s">
        <v>186</v>
      </c>
      <c r="B145" s="79" t="s">
        <v>1430</v>
      </c>
    </row>
    <row r="146" spans="1:2">
      <c r="A146" s="78" t="s">
        <v>186</v>
      </c>
      <c r="B146" s="79" t="s">
        <v>1431</v>
      </c>
    </row>
    <row r="147" spans="1:2">
      <c r="A147" s="78" t="s">
        <v>186</v>
      </c>
      <c r="B147" s="79" t="s">
        <v>1432</v>
      </c>
    </row>
    <row r="148" spans="1:2">
      <c r="A148" s="78" t="s">
        <v>186</v>
      </c>
      <c r="B148" s="79" t="s">
        <v>1433</v>
      </c>
    </row>
    <row r="149" spans="1:2">
      <c r="A149" s="78" t="s">
        <v>186</v>
      </c>
      <c r="B149" s="79" t="s">
        <v>1434</v>
      </c>
    </row>
    <row r="150" spans="1:2">
      <c r="A150" s="78" t="s">
        <v>186</v>
      </c>
      <c r="B150" s="79" t="s">
        <v>1440</v>
      </c>
    </row>
    <row r="151" spans="1:2">
      <c r="A151" s="78" t="s">
        <v>186</v>
      </c>
      <c r="B151" s="79" t="s">
        <v>1441</v>
      </c>
    </row>
    <row r="152" spans="1:2">
      <c r="A152" s="78" t="s">
        <v>186</v>
      </c>
      <c r="B152" s="79" t="s">
        <v>1442</v>
      </c>
    </row>
    <row r="153" spans="1:2">
      <c r="A153" s="78" t="s">
        <v>186</v>
      </c>
      <c r="B153" s="79" t="s">
        <v>1443</v>
      </c>
    </row>
    <row r="154" spans="1:2">
      <c r="A154" s="78" t="s">
        <v>186</v>
      </c>
      <c r="B154" s="79" t="s">
        <v>1444</v>
      </c>
    </row>
    <row r="155" spans="1:2">
      <c r="A155" s="78" t="s">
        <v>186</v>
      </c>
      <c r="B155" s="79" t="s">
        <v>1445</v>
      </c>
    </row>
    <row r="156" spans="1:2">
      <c r="A156" s="78" t="s">
        <v>186</v>
      </c>
      <c r="B156" s="79" t="s">
        <v>1446</v>
      </c>
    </row>
    <row r="157" spans="1:2">
      <c r="A157" s="78" t="s">
        <v>186</v>
      </c>
      <c r="B157" s="79" t="s">
        <v>1447</v>
      </c>
    </row>
    <row r="158" spans="1:2">
      <c r="A158" s="78" t="s">
        <v>186</v>
      </c>
      <c r="B158" s="79" t="s">
        <v>1448</v>
      </c>
    </row>
    <row r="159" spans="1:2">
      <c r="A159" s="78" t="s">
        <v>186</v>
      </c>
      <c r="B159" s="79" t="s">
        <v>1449</v>
      </c>
    </row>
    <row r="160" spans="1:2">
      <c r="A160" s="78" t="s">
        <v>186</v>
      </c>
      <c r="B160" s="79" t="s">
        <v>1450</v>
      </c>
    </row>
    <row r="161" spans="1:2">
      <c r="A161" s="78" t="s">
        <v>186</v>
      </c>
      <c r="B161" s="79" t="s">
        <v>1451</v>
      </c>
    </row>
    <row r="162" spans="1:2">
      <c r="A162" s="78" t="s">
        <v>186</v>
      </c>
      <c r="B162" s="79" t="s">
        <v>1452</v>
      </c>
    </row>
    <row r="163" spans="1:2">
      <c r="A163" s="78" t="s">
        <v>186</v>
      </c>
      <c r="B163" s="79" t="s">
        <v>1453</v>
      </c>
    </row>
    <row r="164" spans="1:2">
      <c r="A164" s="78" t="s">
        <v>186</v>
      </c>
      <c r="B164" s="79" t="s">
        <v>1454</v>
      </c>
    </row>
    <row r="165" spans="1:2">
      <c r="A165" s="78" t="s">
        <v>186</v>
      </c>
      <c r="B165" s="79" t="s">
        <v>1455</v>
      </c>
    </row>
    <row r="166" spans="1:2">
      <c r="A166" s="78" t="s">
        <v>186</v>
      </c>
      <c r="B166" s="79" t="s">
        <v>1456</v>
      </c>
    </row>
    <row r="167" spans="1:2">
      <c r="A167" s="78" t="s">
        <v>186</v>
      </c>
      <c r="B167" s="79" t="s">
        <v>1457</v>
      </c>
    </row>
    <row r="168" spans="1:2">
      <c r="A168" s="78" t="s">
        <v>186</v>
      </c>
      <c r="B168" s="79" t="s">
        <v>1458</v>
      </c>
    </row>
    <row r="169" spans="1:2">
      <c r="A169" s="78" t="s">
        <v>186</v>
      </c>
      <c r="B169" s="79" t="s">
        <v>1459</v>
      </c>
    </row>
    <row r="170" spans="1:2">
      <c r="A170" s="78" t="s">
        <v>186</v>
      </c>
      <c r="B170" s="79" t="s">
        <v>1460</v>
      </c>
    </row>
    <row r="171" spans="1:2">
      <c r="A171" s="78" t="s">
        <v>186</v>
      </c>
      <c r="B171" s="79" t="s">
        <v>1461</v>
      </c>
    </row>
    <row r="172" spans="1:2">
      <c r="A172" s="78" t="s">
        <v>186</v>
      </c>
      <c r="B172" s="79" t="s">
        <v>1462</v>
      </c>
    </row>
    <row r="173" spans="1:2">
      <c r="A173" s="78" t="s">
        <v>186</v>
      </c>
      <c r="B173" s="79" t="s">
        <v>1463</v>
      </c>
    </row>
    <row r="174" spans="1:2">
      <c r="A174" s="78" t="s">
        <v>186</v>
      </c>
      <c r="B174" s="79" t="s">
        <v>1464</v>
      </c>
    </row>
    <row r="175" spans="1:2">
      <c r="A175" s="78" t="s">
        <v>186</v>
      </c>
      <c r="B175" s="79" t="s">
        <v>1465</v>
      </c>
    </row>
    <row r="176" spans="1:2">
      <c r="A176" s="78" t="s">
        <v>186</v>
      </c>
      <c r="B176" s="79" t="s">
        <v>1466</v>
      </c>
    </row>
    <row r="177" spans="1:2">
      <c r="A177" s="78" t="s">
        <v>186</v>
      </c>
      <c r="B177" s="79" t="s">
        <v>1467</v>
      </c>
    </row>
    <row r="178" spans="1:2">
      <c r="A178" s="78" t="s">
        <v>186</v>
      </c>
      <c r="B178" s="79" t="s">
        <v>1468</v>
      </c>
    </row>
    <row r="179" spans="1:2">
      <c r="A179" s="78" t="s">
        <v>186</v>
      </c>
      <c r="B179" s="79" t="s">
        <v>1469</v>
      </c>
    </row>
    <row r="180" spans="1:2">
      <c r="A180" s="78" t="s">
        <v>186</v>
      </c>
      <c r="B180" s="79" t="s">
        <v>1470</v>
      </c>
    </row>
    <row r="181" spans="1:2">
      <c r="A181" s="78" t="s">
        <v>186</v>
      </c>
      <c r="B181" s="79" t="s">
        <v>1471</v>
      </c>
    </row>
    <row r="182" spans="1:2">
      <c r="A182" s="78" t="s">
        <v>186</v>
      </c>
      <c r="B182" s="79" t="s">
        <v>1472</v>
      </c>
    </row>
    <row r="183" spans="1:2">
      <c r="A183" s="78" t="s">
        <v>186</v>
      </c>
      <c r="B183" s="79" t="s">
        <v>1473</v>
      </c>
    </row>
    <row r="184" spans="1:2">
      <c r="A184" s="78" t="s">
        <v>186</v>
      </c>
      <c r="B184" s="79" t="s">
        <v>1474</v>
      </c>
    </row>
    <row r="185" spans="1:2">
      <c r="A185" s="78" t="s">
        <v>186</v>
      </c>
      <c r="B185" s="79" t="s">
        <v>1475</v>
      </c>
    </row>
    <row r="186" spans="1:2">
      <c r="A186" s="78" t="s">
        <v>186</v>
      </c>
      <c r="B186" s="79" t="s">
        <v>1476</v>
      </c>
    </row>
    <row r="187" spans="1:2">
      <c r="A187" s="78" t="s">
        <v>186</v>
      </c>
      <c r="B187" s="79" t="s">
        <v>1477</v>
      </c>
    </row>
    <row r="188" spans="1:2">
      <c r="A188" s="78" t="s">
        <v>186</v>
      </c>
      <c r="B188" s="79" t="s">
        <v>1478</v>
      </c>
    </row>
    <row r="189" spans="1:2">
      <c r="A189" s="78" t="s">
        <v>186</v>
      </c>
      <c r="B189" s="79" t="s">
        <v>1479</v>
      </c>
    </row>
    <row r="190" spans="1:2">
      <c r="A190" s="78" t="s">
        <v>186</v>
      </c>
      <c r="B190" s="79" t="s">
        <v>1480</v>
      </c>
    </row>
    <row r="191" spans="1:2">
      <c r="A191" s="78" t="s">
        <v>186</v>
      </c>
      <c r="B191" s="79" t="s">
        <v>1484</v>
      </c>
    </row>
    <row r="192" spans="1:2">
      <c r="A192" s="78" t="s">
        <v>186</v>
      </c>
      <c r="B192" s="79" t="s">
        <v>1485</v>
      </c>
    </row>
    <row r="193" spans="1:2">
      <c r="A193" s="78" t="s">
        <v>186</v>
      </c>
      <c r="B193" s="79" t="s">
        <v>1486</v>
      </c>
    </row>
    <row r="194" spans="1:2">
      <c r="A194" s="78" t="s">
        <v>186</v>
      </c>
      <c r="B194" s="79" t="s">
        <v>1487</v>
      </c>
    </row>
    <row r="195" spans="1:2">
      <c r="A195" s="78" t="s">
        <v>186</v>
      </c>
      <c r="B195" s="79" t="s">
        <v>1488</v>
      </c>
    </row>
    <row r="196" spans="1:2">
      <c r="A196" s="78" t="s">
        <v>186</v>
      </c>
      <c r="B196" s="79" t="s">
        <v>1489</v>
      </c>
    </row>
    <row r="197" spans="1:2">
      <c r="A197" s="78" t="s">
        <v>186</v>
      </c>
      <c r="B197" s="79" t="s">
        <v>1490</v>
      </c>
    </row>
    <row r="198" spans="1:2">
      <c r="A198" s="78" t="s">
        <v>186</v>
      </c>
      <c r="B198" s="79" t="s">
        <v>1491</v>
      </c>
    </row>
    <row r="199" spans="1:2">
      <c r="A199" s="78" t="s">
        <v>186</v>
      </c>
      <c r="B199" s="79" t="s">
        <v>1492</v>
      </c>
    </row>
    <row r="200" spans="1:2">
      <c r="A200" s="78" t="s">
        <v>186</v>
      </c>
      <c r="B200" s="79" t="s">
        <v>1493</v>
      </c>
    </row>
    <row r="201" spans="1:2">
      <c r="A201" s="78" t="s">
        <v>186</v>
      </c>
      <c r="B201" s="79" t="s">
        <v>1494</v>
      </c>
    </row>
    <row r="202" spans="1:2">
      <c r="A202" s="78" t="s">
        <v>186</v>
      </c>
      <c r="B202" s="79" t="s">
        <v>1500</v>
      </c>
    </row>
    <row r="203" spans="1:2">
      <c r="A203" s="78" t="s">
        <v>186</v>
      </c>
      <c r="B203" s="79" t="s">
        <v>1501</v>
      </c>
    </row>
    <row r="204" spans="1:2">
      <c r="A204" s="78" t="s">
        <v>186</v>
      </c>
      <c r="B204" s="79" t="s">
        <v>1502</v>
      </c>
    </row>
    <row r="205" spans="1:2">
      <c r="A205" s="78" t="s">
        <v>186</v>
      </c>
      <c r="B205" s="79" t="s">
        <v>1503</v>
      </c>
    </row>
    <row r="206" spans="1:2">
      <c r="A206" s="78" t="s">
        <v>186</v>
      </c>
      <c r="B206" s="79" t="s">
        <v>1504</v>
      </c>
    </row>
    <row r="207" spans="1:2">
      <c r="A207" s="78" t="s">
        <v>186</v>
      </c>
      <c r="B207" s="79" t="s">
        <v>1505</v>
      </c>
    </row>
    <row r="208" spans="1:2">
      <c r="A208" s="78" t="s">
        <v>186</v>
      </c>
      <c r="B208" s="79" t="s">
        <v>1506</v>
      </c>
    </row>
    <row r="209" spans="1:2">
      <c r="A209" s="78" t="s">
        <v>186</v>
      </c>
      <c r="B209" s="79" t="s">
        <v>1507</v>
      </c>
    </row>
    <row r="210" spans="1:2">
      <c r="A210" s="78" t="s">
        <v>186</v>
      </c>
      <c r="B210" s="79" t="s">
        <v>1508</v>
      </c>
    </row>
    <row r="211" spans="1:2">
      <c r="A211" s="78" t="s">
        <v>186</v>
      </c>
      <c r="B211" s="79" t="s">
        <v>1509</v>
      </c>
    </row>
    <row r="212" spans="1:2">
      <c r="A212" s="78" t="s">
        <v>186</v>
      </c>
      <c r="B212" s="79" t="s">
        <v>1510</v>
      </c>
    </row>
    <row r="213" spans="1:2">
      <c r="A213" s="78" t="s">
        <v>186</v>
      </c>
      <c r="B213" s="79" t="s">
        <v>1511</v>
      </c>
    </row>
    <row r="214" spans="1:2">
      <c r="A214" s="78" t="s">
        <v>186</v>
      </c>
      <c r="B214" s="79" t="s">
        <v>1512</v>
      </c>
    </row>
    <row r="215" spans="1:2">
      <c r="A215" s="78" t="s">
        <v>186</v>
      </c>
      <c r="B215" s="79" t="s">
        <v>1513</v>
      </c>
    </row>
    <row r="216" spans="1:2">
      <c r="A216" s="78" t="s">
        <v>186</v>
      </c>
      <c r="B216" s="79" t="s">
        <v>1435</v>
      </c>
    </row>
    <row r="217" spans="1:2">
      <c r="A217" s="78" t="s">
        <v>186</v>
      </c>
      <c r="B217" s="79" t="s">
        <v>1481</v>
      </c>
    </row>
    <row r="218" spans="1:2">
      <c r="A218" s="78" t="s">
        <v>186</v>
      </c>
      <c r="B218" s="79" t="s">
        <v>1483</v>
      </c>
    </row>
    <row r="219" spans="1:2">
      <c r="A219" s="78" t="s">
        <v>186</v>
      </c>
      <c r="B219" s="79" t="s">
        <v>1482</v>
      </c>
    </row>
    <row r="220" spans="1:2">
      <c r="A220" s="78" t="s">
        <v>186</v>
      </c>
      <c r="B220" s="79" t="s">
        <v>1436</v>
      </c>
    </row>
    <row r="221" spans="1:2">
      <c r="A221" s="78" t="s">
        <v>186</v>
      </c>
      <c r="B221" s="79" t="s">
        <v>1304</v>
      </c>
    </row>
    <row r="222" spans="1:2">
      <c r="A222" s="78" t="s">
        <v>186</v>
      </c>
      <c r="B222" s="79" t="s">
        <v>1305</v>
      </c>
    </row>
    <row r="223" spans="1:2">
      <c r="A223" s="78" t="s">
        <v>186</v>
      </c>
      <c r="B223" s="79" t="s">
        <v>1306</v>
      </c>
    </row>
    <row r="224" spans="1:2">
      <c r="A224" s="78" t="s">
        <v>186</v>
      </c>
      <c r="B224" s="79" t="s">
        <v>1307</v>
      </c>
    </row>
    <row r="225" spans="1:2">
      <c r="A225" s="78" t="s">
        <v>186</v>
      </c>
      <c r="B225" s="79" t="s">
        <v>1308</v>
      </c>
    </row>
    <row r="226" spans="1:2">
      <c r="A226" s="78" t="s">
        <v>186</v>
      </c>
      <c r="B226" s="79" t="s">
        <v>1309</v>
      </c>
    </row>
    <row r="227" spans="1:2">
      <c r="A227" s="78" t="s">
        <v>186</v>
      </c>
      <c r="B227" s="79" t="s">
        <v>1310</v>
      </c>
    </row>
    <row r="228" spans="1:2">
      <c r="A228" s="78" t="s">
        <v>186</v>
      </c>
      <c r="B228" s="79" t="s">
        <v>1311</v>
      </c>
    </row>
    <row r="229" spans="1:2">
      <c r="A229" s="78" t="s">
        <v>186</v>
      </c>
      <c r="B229" s="79" t="s">
        <v>1312</v>
      </c>
    </row>
    <row r="230" spans="1:2">
      <c r="A230" s="78" t="s">
        <v>186</v>
      </c>
      <c r="B230" s="79" t="s">
        <v>1313</v>
      </c>
    </row>
    <row r="231" spans="1:2">
      <c r="A231" s="78" t="s">
        <v>186</v>
      </c>
      <c r="B231" s="79" t="s">
        <v>1314</v>
      </c>
    </row>
    <row r="232" spans="1:2">
      <c r="A232" s="78" t="s">
        <v>186</v>
      </c>
      <c r="B232" s="79" t="s">
        <v>1315</v>
      </c>
    </row>
    <row r="233" spans="1:2">
      <c r="A233" s="78" t="s">
        <v>186</v>
      </c>
      <c r="B233" s="79" t="s">
        <v>1316</v>
      </c>
    </row>
    <row r="234" spans="1:2">
      <c r="A234" s="78" t="s">
        <v>186</v>
      </c>
      <c r="B234" s="79" t="s">
        <v>1317</v>
      </c>
    </row>
    <row r="235" spans="1:2">
      <c r="A235" s="78" t="s">
        <v>186</v>
      </c>
      <c r="B235" s="79" t="s">
        <v>1318</v>
      </c>
    </row>
    <row r="236" spans="1:2">
      <c r="A236" s="78" t="s">
        <v>186</v>
      </c>
      <c r="B236" s="79" t="s">
        <v>1319</v>
      </c>
    </row>
    <row r="237" spans="1:2">
      <c r="A237" s="78" t="s">
        <v>186</v>
      </c>
      <c r="B237" s="79" t="s">
        <v>1320</v>
      </c>
    </row>
    <row r="238" spans="1:2">
      <c r="A238" s="78" t="s">
        <v>186</v>
      </c>
      <c r="B238" s="79" t="s">
        <v>1321</v>
      </c>
    </row>
    <row r="239" spans="1:2">
      <c r="A239" s="78" t="s">
        <v>186</v>
      </c>
      <c r="B239" s="79" t="s">
        <v>1322</v>
      </c>
    </row>
    <row r="240" spans="1:2">
      <c r="A240" s="78" t="s">
        <v>186</v>
      </c>
      <c r="B240" s="79" t="s">
        <v>1323</v>
      </c>
    </row>
    <row r="241" spans="1:2">
      <c r="A241" s="78" t="s">
        <v>186</v>
      </c>
      <c r="B241" s="79" t="s">
        <v>1324</v>
      </c>
    </row>
    <row r="242" spans="1:2">
      <c r="A242" s="78" t="s">
        <v>186</v>
      </c>
      <c r="B242" s="79" t="s">
        <v>1325</v>
      </c>
    </row>
    <row r="243" spans="1:2">
      <c r="A243" s="78" t="s">
        <v>186</v>
      </c>
      <c r="B243" s="79" t="s">
        <v>1326</v>
      </c>
    </row>
    <row r="244" spans="1:2">
      <c r="A244" s="78" t="s">
        <v>186</v>
      </c>
      <c r="B244" s="79" t="s">
        <v>1327</v>
      </c>
    </row>
    <row r="245" spans="1:2">
      <c r="A245" s="78" t="s">
        <v>186</v>
      </c>
      <c r="B245" s="79" t="s">
        <v>1328</v>
      </c>
    </row>
    <row r="246" spans="1:2">
      <c r="A246" s="78" t="s">
        <v>186</v>
      </c>
      <c r="B246" s="79" t="s">
        <v>1329</v>
      </c>
    </row>
    <row r="247" spans="1:2">
      <c r="A247" s="78" t="s">
        <v>186</v>
      </c>
      <c r="B247" s="79" t="s">
        <v>1330</v>
      </c>
    </row>
    <row r="248" spans="1:2">
      <c r="A248" s="78" t="s">
        <v>186</v>
      </c>
      <c r="B248" s="79" t="s">
        <v>1331</v>
      </c>
    </row>
    <row r="249" spans="1:2">
      <c r="A249" s="78" t="s">
        <v>186</v>
      </c>
      <c r="B249" s="79" t="s">
        <v>1332</v>
      </c>
    </row>
    <row r="250" spans="1:2">
      <c r="A250" s="78" t="s">
        <v>186</v>
      </c>
      <c r="B250" s="79" t="s">
        <v>1333</v>
      </c>
    </row>
    <row r="251" spans="1:2">
      <c r="A251" s="78" t="s">
        <v>186</v>
      </c>
      <c r="B251" s="79" t="s">
        <v>1334</v>
      </c>
    </row>
    <row r="252" spans="1:2">
      <c r="A252" s="78" t="s">
        <v>186</v>
      </c>
      <c r="B252" s="79" t="s">
        <v>1335</v>
      </c>
    </row>
    <row r="253" spans="1:2">
      <c r="A253" s="78" t="s">
        <v>186</v>
      </c>
      <c r="B253" s="79" t="s">
        <v>1336</v>
      </c>
    </row>
    <row r="254" spans="1:2">
      <c r="A254" s="78" t="s">
        <v>186</v>
      </c>
      <c r="B254" s="79" t="s">
        <v>1337</v>
      </c>
    </row>
    <row r="255" spans="1:2">
      <c r="A255" s="78" t="s">
        <v>186</v>
      </c>
      <c r="B255" s="79" t="s">
        <v>1338</v>
      </c>
    </row>
    <row r="256" spans="1:2">
      <c r="A256" s="78" t="s">
        <v>186</v>
      </c>
      <c r="B256" s="79" t="s">
        <v>1339</v>
      </c>
    </row>
    <row r="257" spans="1:2">
      <c r="A257" s="78" t="s">
        <v>186</v>
      </c>
      <c r="B257" s="79" t="s">
        <v>1340</v>
      </c>
    </row>
    <row r="258" spans="1:2">
      <c r="A258" s="78" t="s">
        <v>186</v>
      </c>
      <c r="B258" s="79" t="s">
        <v>1341</v>
      </c>
    </row>
    <row r="259" spans="1:2">
      <c r="A259" s="78" t="s">
        <v>186</v>
      </c>
      <c r="B259" s="79" t="s">
        <v>1342</v>
      </c>
    </row>
    <row r="260" spans="1:2">
      <c r="A260" s="78" t="s">
        <v>186</v>
      </c>
      <c r="B260" s="79" t="s">
        <v>1343</v>
      </c>
    </row>
    <row r="261" spans="1:2">
      <c r="A261" s="78" t="s">
        <v>186</v>
      </c>
      <c r="B261" s="79" t="s">
        <v>1344</v>
      </c>
    </row>
    <row r="262" spans="1:2">
      <c r="A262" s="78" t="s">
        <v>186</v>
      </c>
      <c r="B262" s="79" t="s">
        <v>1345</v>
      </c>
    </row>
    <row r="263" spans="1:2">
      <c r="A263" s="78" t="s">
        <v>186</v>
      </c>
      <c r="B263" s="79" t="s">
        <v>1346</v>
      </c>
    </row>
    <row r="264" spans="1:2">
      <c r="A264" s="78" t="s">
        <v>186</v>
      </c>
      <c r="B264" s="79" t="s">
        <v>1347</v>
      </c>
    </row>
    <row r="265" spans="1:2">
      <c r="A265" s="78" t="s">
        <v>186</v>
      </c>
      <c r="B265" s="79" t="s">
        <v>1348</v>
      </c>
    </row>
    <row r="266" spans="1:2">
      <c r="A266" s="78" t="s">
        <v>186</v>
      </c>
      <c r="B266" s="79" t="s">
        <v>1349</v>
      </c>
    </row>
    <row r="267" spans="1:2">
      <c r="A267" s="78" t="s">
        <v>186</v>
      </c>
      <c r="B267" s="79" t="s">
        <v>1350</v>
      </c>
    </row>
    <row r="268" spans="1:2">
      <c r="A268" s="78" t="s">
        <v>186</v>
      </c>
      <c r="B268" s="79" t="s">
        <v>1351</v>
      </c>
    </row>
    <row r="269" spans="1:2">
      <c r="A269" s="78" t="s">
        <v>186</v>
      </c>
      <c r="B269" s="79" t="s">
        <v>1352</v>
      </c>
    </row>
    <row r="270" spans="1:2">
      <c r="A270" s="78" t="s">
        <v>186</v>
      </c>
      <c r="B270" s="79" t="s">
        <v>1353</v>
      </c>
    </row>
    <row r="271" spans="1:2">
      <c r="A271" s="78" t="s">
        <v>186</v>
      </c>
      <c r="B271" s="79" t="s">
        <v>1354</v>
      </c>
    </row>
    <row r="272" spans="1:2">
      <c r="A272" s="78" t="s">
        <v>186</v>
      </c>
      <c r="B272" s="79" t="s">
        <v>1355</v>
      </c>
    </row>
    <row r="273" spans="1:2">
      <c r="A273" s="78" t="s">
        <v>186</v>
      </c>
      <c r="B273" s="79" t="s">
        <v>1356</v>
      </c>
    </row>
    <row r="274" spans="1:2">
      <c r="A274" s="78" t="s">
        <v>186</v>
      </c>
      <c r="B274" s="79" t="s">
        <v>1357</v>
      </c>
    </row>
    <row r="275" spans="1:2">
      <c r="A275" s="78" t="s">
        <v>186</v>
      </c>
      <c r="B275" s="79" t="s">
        <v>1358</v>
      </c>
    </row>
    <row r="276" spans="1:2">
      <c r="A276" s="78" t="s">
        <v>186</v>
      </c>
      <c r="B276" s="79" t="s">
        <v>1359</v>
      </c>
    </row>
    <row r="277" spans="1:2">
      <c r="A277" s="78" t="s">
        <v>186</v>
      </c>
      <c r="B277" s="79" t="s">
        <v>1360</v>
      </c>
    </row>
    <row r="278" spans="1:2">
      <c r="A278" s="78" t="s">
        <v>186</v>
      </c>
      <c r="B278" s="79" t="s">
        <v>1361</v>
      </c>
    </row>
    <row r="279" spans="1:2">
      <c r="A279" s="78" t="s">
        <v>186</v>
      </c>
      <c r="B279" s="79" t="s">
        <v>1495</v>
      </c>
    </row>
    <row r="280" spans="1:2">
      <c r="A280" s="78" t="s">
        <v>186</v>
      </c>
      <c r="B280" s="79" t="s">
        <v>1496</v>
      </c>
    </row>
    <row r="281" spans="1:2">
      <c r="A281" s="78" t="s">
        <v>186</v>
      </c>
      <c r="B281" s="79" t="s">
        <v>1497</v>
      </c>
    </row>
    <row r="282" spans="1:2">
      <c r="A282" s="78" t="s">
        <v>186</v>
      </c>
      <c r="B282" s="79" t="s">
        <v>1498</v>
      </c>
    </row>
    <row r="283" spans="1:2">
      <c r="A283" s="78" t="s">
        <v>186</v>
      </c>
      <c r="B283" s="79" t="s">
        <v>1499</v>
      </c>
    </row>
    <row r="284" spans="1:2">
      <c r="A284" s="78" t="s">
        <v>186</v>
      </c>
      <c r="B284" s="79" t="s">
        <v>1437</v>
      </c>
    </row>
    <row r="285" spans="1:2">
      <c r="A285" s="78" t="s">
        <v>186</v>
      </c>
      <c r="B285" s="79" t="s">
        <v>1438</v>
      </c>
    </row>
    <row r="286" spans="1:2">
      <c r="A286" s="78" t="s">
        <v>186</v>
      </c>
      <c r="B286" s="79" t="s">
        <v>1439</v>
      </c>
    </row>
    <row r="287" spans="1:2">
      <c r="A287" s="78" t="s">
        <v>188</v>
      </c>
      <c r="B287" s="79" t="s">
        <v>1598</v>
      </c>
    </row>
    <row r="288" spans="1:2">
      <c r="A288" s="78" t="s">
        <v>188</v>
      </c>
      <c r="B288" s="79" t="s">
        <v>1515</v>
      </c>
    </row>
    <row r="289" spans="1:2">
      <c r="A289" s="78" t="s">
        <v>188</v>
      </c>
      <c r="B289" s="79" t="s">
        <v>1597</v>
      </c>
    </row>
    <row r="290" spans="1:2">
      <c r="A290" s="78" t="s">
        <v>188</v>
      </c>
      <c r="B290" s="79" t="s">
        <v>1601</v>
      </c>
    </row>
    <row r="291" spans="1:2">
      <c r="A291" s="78" t="s">
        <v>188</v>
      </c>
      <c r="B291" s="79" t="s">
        <v>1578</v>
      </c>
    </row>
    <row r="292" spans="1:2">
      <c r="A292" s="78" t="s">
        <v>188</v>
      </c>
      <c r="B292" s="79" t="s">
        <v>1599</v>
      </c>
    </row>
    <row r="293" spans="1:2">
      <c r="A293" s="78" t="s">
        <v>188</v>
      </c>
      <c r="B293" s="79" t="s">
        <v>1600</v>
      </c>
    </row>
    <row r="294" spans="1:2">
      <c r="A294" s="78" t="s">
        <v>188</v>
      </c>
      <c r="B294" s="79" t="s">
        <v>536</v>
      </c>
    </row>
    <row r="295" spans="1:2">
      <c r="A295" s="78" t="s">
        <v>188</v>
      </c>
      <c r="B295" s="79" t="s">
        <v>533</v>
      </c>
    </row>
    <row r="296" spans="1:2">
      <c r="A296" s="78" t="s">
        <v>188</v>
      </c>
      <c r="B296" s="79" t="s">
        <v>532</v>
      </c>
    </row>
    <row r="297" spans="1:2">
      <c r="A297" s="78" t="s">
        <v>188</v>
      </c>
      <c r="B297" s="79" t="s">
        <v>537</v>
      </c>
    </row>
    <row r="298" spans="1:2">
      <c r="A298" s="78" t="s">
        <v>188</v>
      </c>
      <c r="B298" s="79" t="s">
        <v>529</v>
      </c>
    </row>
    <row r="299" spans="1:2">
      <c r="A299" s="78" t="s">
        <v>188</v>
      </c>
      <c r="B299" s="79" t="s">
        <v>530</v>
      </c>
    </row>
    <row r="300" spans="1:2">
      <c r="A300" s="78" t="s">
        <v>188</v>
      </c>
      <c r="B300" s="79" t="s">
        <v>531</v>
      </c>
    </row>
    <row r="301" spans="1:2">
      <c r="A301" s="78" t="s">
        <v>188</v>
      </c>
      <c r="B301" s="79" t="s">
        <v>534</v>
      </c>
    </row>
    <row r="302" spans="1:2">
      <c r="A302" s="78" t="s">
        <v>188</v>
      </c>
      <c r="B302" s="79" t="s">
        <v>1517</v>
      </c>
    </row>
    <row r="303" spans="1:2">
      <c r="A303" s="78" t="s">
        <v>188</v>
      </c>
      <c r="B303" s="79" t="s">
        <v>1581</v>
      </c>
    </row>
    <row r="304" spans="1:2">
      <c r="A304" s="78" t="s">
        <v>188</v>
      </c>
      <c r="B304" s="79" t="s">
        <v>1582</v>
      </c>
    </row>
    <row r="305" spans="1:2">
      <c r="A305" s="78" t="s">
        <v>188</v>
      </c>
      <c r="B305" s="79" t="s">
        <v>1518</v>
      </c>
    </row>
    <row r="306" spans="1:2">
      <c r="A306" s="78" t="s">
        <v>188</v>
      </c>
      <c r="B306" s="79" t="s">
        <v>1539</v>
      </c>
    </row>
    <row r="307" spans="1:2">
      <c r="A307" s="78" t="s">
        <v>188</v>
      </c>
      <c r="B307" s="79" t="s">
        <v>1540</v>
      </c>
    </row>
    <row r="308" spans="1:2">
      <c r="A308" s="78" t="s">
        <v>188</v>
      </c>
      <c r="B308" s="79" t="s">
        <v>1541</v>
      </c>
    </row>
    <row r="309" spans="1:2">
      <c r="A309" s="78" t="s">
        <v>188</v>
      </c>
      <c r="B309" s="79" t="s">
        <v>1542</v>
      </c>
    </row>
    <row r="310" spans="1:2">
      <c r="A310" s="78" t="s">
        <v>188</v>
      </c>
      <c r="B310" s="79" t="s">
        <v>1543</v>
      </c>
    </row>
    <row r="311" spans="1:2">
      <c r="A311" s="78" t="s">
        <v>188</v>
      </c>
      <c r="B311" s="79" t="s">
        <v>1544</v>
      </c>
    </row>
    <row r="312" spans="1:2">
      <c r="A312" s="78" t="s">
        <v>188</v>
      </c>
      <c r="B312" s="79" t="s">
        <v>1519</v>
      </c>
    </row>
    <row r="313" spans="1:2">
      <c r="A313" s="78" t="s">
        <v>188</v>
      </c>
      <c r="B313" s="79" t="s">
        <v>1520</v>
      </c>
    </row>
    <row r="314" spans="1:2">
      <c r="A314" s="78" t="s">
        <v>188</v>
      </c>
      <c r="B314" s="79" t="s">
        <v>1545</v>
      </c>
    </row>
    <row r="315" spans="1:2">
      <c r="A315" s="78" t="s">
        <v>188</v>
      </c>
      <c r="B315" s="79" t="s">
        <v>1546</v>
      </c>
    </row>
    <row r="316" spans="1:2">
      <c r="A316" s="78" t="s">
        <v>188</v>
      </c>
      <c r="B316" s="79" t="s">
        <v>1521</v>
      </c>
    </row>
    <row r="317" spans="1:2">
      <c r="A317" s="78" t="s">
        <v>188</v>
      </c>
      <c r="B317" s="79" t="s">
        <v>1547</v>
      </c>
    </row>
    <row r="318" spans="1:2">
      <c r="A318" s="78" t="s">
        <v>188</v>
      </c>
      <c r="B318" s="79" t="s">
        <v>1522</v>
      </c>
    </row>
    <row r="319" spans="1:2">
      <c r="A319" s="78" t="s">
        <v>188</v>
      </c>
      <c r="B319" s="79" t="s">
        <v>1583</v>
      </c>
    </row>
    <row r="320" spans="1:2">
      <c r="A320" s="78" t="s">
        <v>188</v>
      </c>
      <c r="B320" s="79" t="s">
        <v>1548</v>
      </c>
    </row>
    <row r="321" spans="1:2">
      <c r="A321" s="78" t="s">
        <v>188</v>
      </c>
      <c r="B321" s="79" t="s">
        <v>1549</v>
      </c>
    </row>
    <row r="322" spans="1:2">
      <c r="A322" s="78" t="s">
        <v>188</v>
      </c>
      <c r="B322" s="79" t="s">
        <v>1550</v>
      </c>
    </row>
    <row r="323" spans="1:2">
      <c r="A323" s="78" t="s">
        <v>188</v>
      </c>
      <c r="B323" s="79" t="s">
        <v>1551</v>
      </c>
    </row>
    <row r="324" spans="1:2">
      <c r="A324" s="78" t="s">
        <v>188</v>
      </c>
      <c r="B324" s="79" t="s">
        <v>1552</v>
      </c>
    </row>
    <row r="325" spans="1:2">
      <c r="A325" s="78" t="s">
        <v>188</v>
      </c>
      <c r="B325" s="79" t="s">
        <v>1553</v>
      </c>
    </row>
    <row r="326" spans="1:2">
      <c r="A326" s="78" t="s">
        <v>188</v>
      </c>
      <c r="B326" s="79" t="s">
        <v>1554</v>
      </c>
    </row>
    <row r="327" spans="1:2">
      <c r="A327" s="78" t="s">
        <v>188</v>
      </c>
      <c r="B327" s="79" t="s">
        <v>1584</v>
      </c>
    </row>
    <row r="328" spans="1:2">
      <c r="A328" s="78" t="s">
        <v>188</v>
      </c>
      <c r="B328" s="79" t="s">
        <v>1585</v>
      </c>
    </row>
    <row r="329" spans="1:2">
      <c r="A329" s="78" t="s">
        <v>188</v>
      </c>
      <c r="B329" s="79" t="s">
        <v>1586</v>
      </c>
    </row>
    <row r="330" spans="1:2">
      <c r="A330" s="78" t="s">
        <v>188</v>
      </c>
      <c r="B330" s="79" t="s">
        <v>1587</v>
      </c>
    </row>
    <row r="331" spans="1:2">
      <c r="A331" s="78" t="s">
        <v>188</v>
      </c>
      <c r="B331" s="79" t="s">
        <v>1588</v>
      </c>
    </row>
    <row r="332" spans="1:2">
      <c r="A332" s="78" t="s">
        <v>188</v>
      </c>
      <c r="B332" s="79" t="s">
        <v>1555</v>
      </c>
    </row>
    <row r="333" spans="1:2">
      <c r="A333" s="78" t="s">
        <v>188</v>
      </c>
      <c r="B333" s="79" t="s">
        <v>1556</v>
      </c>
    </row>
    <row r="334" spans="1:2">
      <c r="A334" s="78" t="s">
        <v>188</v>
      </c>
      <c r="B334" s="79" t="s">
        <v>1557</v>
      </c>
    </row>
    <row r="335" spans="1:2">
      <c r="A335" s="78" t="s">
        <v>188</v>
      </c>
      <c r="B335" s="79" t="s">
        <v>1523</v>
      </c>
    </row>
    <row r="336" spans="1:2">
      <c r="A336" s="78" t="s">
        <v>188</v>
      </c>
      <c r="B336" s="79" t="s">
        <v>1589</v>
      </c>
    </row>
    <row r="337" spans="1:2">
      <c r="A337" s="78" t="s">
        <v>188</v>
      </c>
      <c r="B337" s="79" t="s">
        <v>1590</v>
      </c>
    </row>
    <row r="338" spans="1:2">
      <c r="A338" s="78" t="s">
        <v>188</v>
      </c>
      <c r="B338" s="79" t="s">
        <v>1558</v>
      </c>
    </row>
    <row r="339" spans="1:2">
      <c r="A339" s="78" t="s">
        <v>188</v>
      </c>
      <c r="B339" s="79" t="s">
        <v>1524</v>
      </c>
    </row>
    <row r="340" spans="1:2">
      <c r="A340" s="78" t="s">
        <v>188</v>
      </c>
      <c r="B340" s="79" t="s">
        <v>1579</v>
      </c>
    </row>
    <row r="341" spans="1:2">
      <c r="A341" s="78" t="s">
        <v>188</v>
      </c>
      <c r="B341" s="79" t="s">
        <v>1525</v>
      </c>
    </row>
    <row r="342" spans="1:2">
      <c r="A342" s="78" t="s">
        <v>188</v>
      </c>
      <c r="B342" s="79" t="s">
        <v>1567</v>
      </c>
    </row>
    <row r="343" spans="1:2">
      <c r="A343" s="78" t="s">
        <v>188</v>
      </c>
      <c r="B343" s="79" t="s">
        <v>1568</v>
      </c>
    </row>
    <row r="344" spans="1:2">
      <c r="A344" s="78" t="s">
        <v>188</v>
      </c>
      <c r="B344" s="79" t="s">
        <v>1526</v>
      </c>
    </row>
    <row r="345" spans="1:2">
      <c r="A345" s="78" t="s">
        <v>188</v>
      </c>
      <c r="B345" s="79" t="s">
        <v>1527</v>
      </c>
    </row>
    <row r="346" spans="1:2">
      <c r="A346" s="78" t="s">
        <v>188</v>
      </c>
      <c r="B346" s="79" t="s">
        <v>1569</v>
      </c>
    </row>
    <row r="347" spans="1:2">
      <c r="A347" s="78" t="s">
        <v>188</v>
      </c>
      <c r="B347" s="79" t="s">
        <v>1570</v>
      </c>
    </row>
    <row r="348" spans="1:2">
      <c r="A348" s="78" t="s">
        <v>188</v>
      </c>
      <c r="B348" s="79" t="s">
        <v>1571</v>
      </c>
    </row>
    <row r="349" spans="1:2">
      <c r="A349" s="78" t="s">
        <v>188</v>
      </c>
      <c r="B349" s="79" t="s">
        <v>1572</v>
      </c>
    </row>
    <row r="350" spans="1:2">
      <c r="A350" s="78" t="s">
        <v>188</v>
      </c>
      <c r="B350" s="79" t="s">
        <v>1528</v>
      </c>
    </row>
    <row r="351" spans="1:2">
      <c r="A351" s="78" t="s">
        <v>188</v>
      </c>
      <c r="B351" s="79" t="s">
        <v>1516</v>
      </c>
    </row>
    <row r="352" spans="1:2">
      <c r="A352" s="78" t="s">
        <v>188</v>
      </c>
      <c r="B352" s="79" t="s">
        <v>1559</v>
      </c>
    </row>
    <row r="353" spans="1:2">
      <c r="A353" s="78" t="s">
        <v>188</v>
      </c>
      <c r="B353" s="79" t="s">
        <v>1561</v>
      </c>
    </row>
    <row r="354" spans="1:2">
      <c r="A354" s="78" t="s">
        <v>188</v>
      </c>
      <c r="B354" s="79" t="s">
        <v>1560</v>
      </c>
    </row>
    <row r="355" spans="1:2">
      <c r="A355" s="78" t="s">
        <v>188</v>
      </c>
      <c r="B355" s="79" t="s">
        <v>1573</v>
      </c>
    </row>
    <row r="356" spans="1:2">
      <c r="A356" s="78" t="s">
        <v>188</v>
      </c>
      <c r="B356" s="79" t="s">
        <v>1562</v>
      </c>
    </row>
    <row r="357" spans="1:2">
      <c r="A357" s="78" t="s">
        <v>188</v>
      </c>
      <c r="B357" s="79" t="s">
        <v>1563</v>
      </c>
    </row>
    <row r="358" spans="1:2">
      <c r="A358" s="78" t="s">
        <v>188</v>
      </c>
      <c r="B358" s="79" t="s">
        <v>1591</v>
      </c>
    </row>
    <row r="359" spans="1:2">
      <c r="A359" s="78" t="s">
        <v>188</v>
      </c>
      <c r="B359" s="79" t="s">
        <v>1592</v>
      </c>
    </row>
    <row r="360" spans="1:2">
      <c r="A360" s="78" t="s">
        <v>188</v>
      </c>
      <c r="B360" s="79" t="s">
        <v>1529</v>
      </c>
    </row>
    <row r="361" spans="1:2">
      <c r="A361" s="78" t="s">
        <v>188</v>
      </c>
      <c r="B361" s="79" t="s">
        <v>1530</v>
      </c>
    </row>
    <row r="362" spans="1:2">
      <c r="A362" s="78" t="s">
        <v>188</v>
      </c>
      <c r="B362" s="79" t="s">
        <v>1564</v>
      </c>
    </row>
    <row r="363" spans="1:2">
      <c r="A363" s="78" t="s">
        <v>188</v>
      </c>
      <c r="B363" s="79" t="s">
        <v>1531</v>
      </c>
    </row>
    <row r="364" spans="1:2">
      <c r="A364" s="78" t="s">
        <v>188</v>
      </c>
      <c r="B364" s="79" t="s">
        <v>1532</v>
      </c>
    </row>
    <row r="365" spans="1:2">
      <c r="A365" s="78" t="s">
        <v>188</v>
      </c>
      <c r="B365" s="79" t="s">
        <v>1533</v>
      </c>
    </row>
    <row r="366" spans="1:2">
      <c r="A366" s="78" t="s">
        <v>188</v>
      </c>
      <c r="B366" s="79" t="s">
        <v>1534</v>
      </c>
    </row>
    <row r="367" spans="1:2">
      <c r="A367" s="78" t="s">
        <v>188</v>
      </c>
      <c r="B367" s="79" t="s">
        <v>1535</v>
      </c>
    </row>
    <row r="368" spans="1:2">
      <c r="A368" s="78" t="s">
        <v>188</v>
      </c>
      <c r="B368" s="79" t="s">
        <v>1536</v>
      </c>
    </row>
    <row r="369" spans="1:2">
      <c r="A369" s="78" t="s">
        <v>188</v>
      </c>
      <c r="B369" s="79" t="s">
        <v>1537</v>
      </c>
    </row>
    <row r="370" spans="1:2">
      <c r="A370" s="78" t="s">
        <v>188</v>
      </c>
      <c r="B370" s="79" t="s">
        <v>1538</v>
      </c>
    </row>
    <row r="371" spans="1:2">
      <c r="A371" s="78" t="s">
        <v>188</v>
      </c>
      <c r="B371" s="79" t="s">
        <v>1593</v>
      </c>
    </row>
    <row r="372" spans="1:2">
      <c r="A372" s="78" t="s">
        <v>188</v>
      </c>
      <c r="B372" s="79" t="s">
        <v>1594</v>
      </c>
    </row>
    <row r="373" spans="1:2">
      <c r="A373" s="78" t="s">
        <v>188</v>
      </c>
      <c r="B373" s="79" t="s">
        <v>1580</v>
      </c>
    </row>
    <row r="374" spans="1:2">
      <c r="A374" s="78" t="s">
        <v>188</v>
      </c>
      <c r="B374" s="79" t="s">
        <v>1565</v>
      </c>
    </row>
    <row r="375" spans="1:2">
      <c r="A375" s="78" t="s">
        <v>188</v>
      </c>
      <c r="B375" s="79" t="s">
        <v>1566</v>
      </c>
    </row>
    <row r="376" spans="1:2">
      <c r="A376" s="78" t="s">
        <v>188</v>
      </c>
      <c r="B376" s="79" t="s">
        <v>1574</v>
      </c>
    </row>
    <row r="377" spans="1:2">
      <c r="A377" s="78" t="s">
        <v>188</v>
      </c>
      <c r="B377" s="79" t="s">
        <v>1575</v>
      </c>
    </row>
    <row r="378" spans="1:2">
      <c r="A378" s="78" t="s">
        <v>188</v>
      </c>
      <c r="B378" s="79" t="s">
        <v>1595</v>
      </c>
    </row>
    <row r="379" spans="1:2">
      <c r="A379" s="78" t="s">
        <v>188</v>
      </c>
      <c r="B379" s="79" t="s">
        <v>1596</v>
      </c>
    </row>
    <row r="380" spans="1:2">
      <c r="A380" s="78" t="s">
        <v>188</v>
      </c>
      <c r="B380" s="79" t="s">
        <v>1576</v>
      </c>
    </row>
    <row r="381" spans="1:2">
      <c r="A381" s="78" t="s">
        <v>188</v>
      </c>
      <c r="B381" s="79" t="s">
        <v>1577</v>
      </c>
    </row>
    <row r="382" spans="1:2">
      <c r="A382" s="78" t="s">
        <v>190</v>
      </c>
      <c r="B382" s="79" t="s">
        <v>565</v>
      </c>
    </row>
    <row r="383" spans="1:2">
      <c r="A383" s="78" t="s">
        <v>190</v>
      </c>
      <c r="B383" s="79" t="s">
        <v>564</v>
      </c>
    </row>
    <row r="384" spans="1:2">
      <c r="A384" s="78" t="s">
        <v>190</v>
      </c>
      <c r="B384" s="79" t="s">
        <v>562</v>
      </c>
    </row>
    <row r="385" spans="1:2">
      <c r="A385" s="78" t="s">
        <v>190</v>
      </c>
      <c r="B385" s="79" t="s">
        <v>563</v>
      </c>
    </row>
    <row r="386" spans="1:2">
      <c r="A386" s="78" t="s">
        <v>190</v>
      </c>
      <c r="B386" s="79" t="s">
        <v>1622</v>
      </c>
    </row>
    <row r="387" spans="1:2">
      <c r="A387" s="78" t="s">
        <v>190</v>
      </c>
      <c r="B387" s="79" t="s">
        <v>1603</v>
      </c>
    </row>
    <row r="388" spans="1:2">
      <c r="A388" s="78" t="s">
        <v>190</v>
      </c>
      <c r="B388" s="79" t="s">
        <v>1604</v>
      </c>
    </row>
    <row r="389" spans="1:2">
      <c r="A389" s="78" t="s">
        <v>190</v>
      </c>
      <c r="B389" s="79" t="s">
        <v>1602</v>
      </c>
    </row>
    <row r="390" spans="1:2">
      <c r="A390" s="78" t="s">
        <v>190</v>
      </c>
      <c r="B390" s="79" t="s">
        <v>555</v>
      </c>
    </row>
    <row r="391" spans="1:2">
      <c r="A391" s="78" t="s">
        <v>190</v>
      </c>
      <c r="B391" s="79" t="s">
        <v>554</v>
      </c>
    </row>
    <row r="392" spans="1:2">
      <c r="A392" s="78" t="s">
        <v>190</v>
      </c>
      <c r="B392" s="79" t="s">
        <v>557</v>
      </c>
    </row>
    <row r="393" spans="1:2">
      <c r="A393" s="78" t="s">
        <v>190</v>
      </c>
      <c r="B393" s="79" t="s">
        <v>547</v>
      </c>
    </row>
    <row r="394" spans="1:2">
      <c r="A394" s="78" t="s">
        <v>190</v>
      </c>
      <c r="B394" s="79" t="s">
        <v>558</v>
      </c>
    </row>
    <row r="395" spans="1:2">
      <c r="A395" s="78" t="s">
        <v>190</v>
      </c>
      <c r="B395" s="79" t="s">
        <v>548</v>
      </c>
    </row>
    <row r="396" spans="1:2">
      <c r="A396" s="78" t="s">
        <v>190</v>
      </c>
      <c r="B396" s="79" t="s">
        <v>560</v>
      </c>
    </row>
    <row r="397" spans="1:2">
      <c r="A397" s="78" t="s">
        <v>190</v>
      </c>
      <c r="B397" s="79" t="s">
        <v>561</v>
      </c>
    </row>
    <row r="398" spans="1:2">
      <c r="A398" s="78" t="s">
        <v>190</v>
      </c>
      <c r="B398" s="79" t="s">
        <v>553</v>
      </c>
    </row>
    <row r="399" spans="1:2">
      <c r="A399" s="78" t="s">
        <v>190</v>
      </c>
      <c r="B399" s="79" t="s">
        <v>549</v>
      </c>
    </row>
    <row r="400" spans="1:2">
      <c r="A400" s="78" t="s">
        <v>190</v>
      </c>
      <c r="B400" s="79" t="s">
        <v>550</v>
      </c>
    </row>
    <row r="401" spans="1:2">
      <c r="A401" s="78" t="s">
        <v>190</v>
      </c>
      <c r="B401" s="79" t="s">
        <v>551</v>
      </c>
    </row>
    <row r="402" spans="1:2">
      <c r="A402" s="78" t="s">
        <v>190</v>
      </c>
      <c r="B402" s="79" t="s">
        <v>552</v>
      </c>
    </row>
    <row r="403" spans="1:2">
      <c r="A403" s="78" t="s">
        <v>190</v>
      </c>
      <c r="B403" s="79" t="s">
        <v>556</v>
      </c>
    </row>
    <row r="404" spans="1:2">
      <c r="A404" s="78" t="s">
        <v>190</v>
      </c>
      <c r="B404" s="79" t="s">
        <v>559</v>
      </c>
    </row>
    <row r="405" spans="1:2">
      <c r="A405" s="78" t="s">
        <v>190</v>
      </c>
      <c r="B405" s="79" t="s">
        <v>1618</v>
      </c>
    </row>
    <row r="406" spans="1:2">
      <c r="A406" s="78" t="s">
        <v>190</v>
      </c>
      <c r="B406" s="79" t="s">
        <v>1621</v>
      </c>
    </row>
    <row r="407" spans="1:2">
      <c r="A407" s="78" t="s">
        <v>190</v>
      </c>
      <c r="B407" s="79" t="s">
        <v>1613</v>
      </c>
    </row>
    <row r="408" spans="1:2">
      <c r="A408" s="78" t="s">
        <v>190</v>
      </c>
      <c r="B408" s="79" t="s">
        <v>1605</v>
      </c>
    </row>
    <row r="409" spans="1:2">
      <c r="A409" s="78" t="s">
        <v>190</v>
      </c>
      <c r="B409" s="79" t="s">
        <v>1620</v>
      </c>
    </row>
    <row r="410" spans="1:2">
      <c r="A410" s="78" t="s">
        <v>190</v>
      </c>
      <c r="B410" s="79" t="s">
        <v>1616</v>
      </c>
    </row>
    <row r="411" spans="1:2">
      <c r="A411" s="78" t="s">
        <v>190</v>
      </c>
      <c r="B411" s="79" t="s">
        <v>1617</v>
      </c>
    </row>
    <row r="412" spans="1:2">
      <c r="A412" s="78" t="s">
        <v>190</v>
      </c>
      <c r="B412" s="79" t="s">
        <v>1610</v>
      </c>
    </row>
    <row r="413" spans="1:2">
      <c r="A413" s="78" t="s">
        <v>190</v>
      </c>
      <c r="B413" s="79" t="s">
        <v>1611</v>
      </c>
    </row>
    <row r="414" spans="1:2">
      <c r="A414" s="78" t="s">
        <v>190</v>
      </c>
      <c r="B414" s="79" t="s">
        <v>1612</v>
      </c>
    </row>
    <row r="415" spans="1:2">
      <c r="A415" s="78" t="s">
        <v>190</v>
      </c>
      <c r="B415" s="79" t="s">
        <v>1619</v>
      </c>
    </row>
    <row r="416" spans="1:2">
      <c r="A416" s="78" t="s">
        <v>190</v>
      </c>
      <c r="B416" s="79" t="s">
        <v>1614</v>
      </c>
    </row>
    <row r="417" spans="1:2">
      <c r="A417" s="78" t="s">
        <v>190</v>
      </c>
      <c r="B417" s="79" t="s">
        <v>1615</v>
      </c>
    </row>
    <row r="418" spans="1:2">
      <c r="A418" s="78" t="s">
        <v>190</v>
      </c>
      <c r="B418" s="79" t="s">
        <v>1606</v>
      </c>
    </row>
    <row r="419" spans="1:2">
      <c r="A419" s="78" t="s">
        <v>190</v>
      </c>
      <c r="B419" s="79" t="s">
        <v>1607</v>
      </c>
    </row>
    <row r="420" spans="1:2">
      <c r="A420" s="78" t="s">
        <v>190</v>
      </c>
      <c r="B420" s="79" t="s">
        <v>1608</v>
      </c>
    </row>
    <row r="421" spans="1:2">
      <c r="A421" s="78" t="s">
        <v>190</v>
      </c>
      <c r="B421" s="79" t="s">
        <v>1609</v>
      </c>
    </row>
    <row r="422" spans="1:2">
      <c r="A422" s="78" t="s">
        <v>192</v>
      </c>
      <c r="B422" s="79" t="s">
        <v>583</v>
      </c>
    </row>
    <row r="423" spans="1:2">
      <c r="A423" s="78" t="s">
        <v>192</v>
      </c>
      <c r="B423" s="79" t="s">
        <v>591</v>
      </c>
    </row>
    <row r="424" spans="1:2">
      <c r="A424" s="78" t="s">
        <v>192</v>
      </c>
      <c r="B424" s="79" t="s">
        <v>592</v>
      </c>
    </row>
    <row r="425" spans="1:2">
      <c r="A425" s="78" t="s">
        <v>192</v>
      </c>
      <c r="B425" s="79" t="s">
        <v>588</v>
      </c>
    </row>
    <row r="426" spans="1:2">
      <c r="A426" s="78" t="s">
        <v>192</v>
      </c>
      <c r="B426" s="79" t="s">
        <v>595</v>
      </c>
    </row>
    <row r="427" spans="1:2">
      <c r="A427" s="78" t="s">
        <v>192</v>
      </c>
      <c r="B427" s="79" t="s">
        <v>584</v>
      </c>
    </row>
    <row r="428" spans="1:2">
      <c r="A428" s="78" t="s">
        <v>192</v>
      </c>
      <c r="B428" s="79" t="s">
        <v>593</v>
      </c>
    </row>
    <row r="429" spans="1:2">
      <c r="A429" s="78" t="s">
        <v>192</v>
      </c>
      <c r="B429" s="79" t="s">
        <v>585</v>
      </c>
    </row>
    <row r="430" spans="1:2">
      <c r="A430" s="78" t="s">
        <v>192</v>
      </c>
      <c r="B430" s="79" t="s">
        <v>582</v>
      </c>
    </row>
    <row r="431" spans="1:2">
      <c r="A431" s="78" t="s">
        <v>192</v>
      </c>
      <c r="B431" s="79" t="s">
        <v>586</v>
      </c>
    </row>
    <row r="432" spans="1:2">
      <c r="A432" s="78" t="s">
        <v>192</v>
      </c>
      <c r="B432" s="79" t="s">
        <v>589</v>
      </c>
    </row>
    <row r="433" spans="1:2">
      <c r="A433" s="78" t="s">
        <v>192</v>
      </c>
      <c r="B433" s="79" t="s">
        <v>590</v>
      </c>
    </row>
    <row r="434" spans="1:2">
      <c r="A434" s="78" t="s">
        <v>192</v>
      </c>
      <c r="B434" s="79" t="s">
        <v>596</v>
      </c>
    </row>
    <row r="435" spans="1:2">
      <c r="A435" s="78" t="s">
        <v>192</v>
      </c>
      <c r="B435" s="79" t="s">
        <v>600</v>
      </c>
    </row>
    <row r="436" spans="1:2">
      <c r="A436" s="78" t="s">
        <v>192</v>
      </c>
      <c r="B436" s="79" t="s">
        <v>597</v>
      </c>
    </row>
    <row r="437" spans="1:2">
      <c r="A437" s="78" t="s">
        <v>192</v>
      </c>
      <c r="B437" s="79" t="s">
        <v>594</v>
      </c>
    </row>
    <row r="438" spans="1:2">
      <c r="A438" s="78" t="s">
        <v>192</v>
      </c>
      <c r="B438" s="79" t="s">
        <v>581</v>
      </c>
    </row>
    <row r="439" spans="1:2">
      <c r="A439" s="78" t="s">
        <v>192</v>
      </c>
      <c r="B439" s="79" t="s">
        <v>598</v>
      </c>
    </row>
    <row r="440" spans="1:2">
      <c r="A440" s="78" t="s">
        <v>192</v>
      </c>
      <c r="B440" s="79" t="s">
        <v>599</v>
      </c>
    </row>
    <row r="441" spans="1:2">
      <c r="A441" s="78" t="s">
        <v>192</v>
      </c>
      <c r="B441" s="79" t="s">
        <v>587</v>
      </c>
    </row>
    <row r="442" spans="1:2">
      <c r="A442" s="78" t="s">
        <v>192</v>
      </c>
      <c r="B442" s="79" t="s">
        <v>1626</v>
      </c>
    </row>
    <row r="443" spans="1:2">
      <c r="A443" s="78" t="s">
        <v>192</v>
      </c>
      <c r="B443" s="79" t="s">
        <v>1628</v>
      </c>
    </row>
    <row r="444" spans="1:2">
      <c r="A444" s="78" t="s">
        <v>192</v>
      </c>
      <c r="B444" s="79" t="s">
        <v>1624</v>
      </c>
    </row>
    <row r="445" spans="1:2">
      <c r="A445" s="78" t="s">
        <v>192</v>
      </c>
      <c r="B445" s="79" t="s">
        <v>1627</v>
      </c>
    </row>
    <row r="446" spans="1:2">
      <c r="A446" s="78" t="s">
        <v>192</v>
      </c>
      <c r="B446" s="79" t="s">
        <v>1625</v>
      </c>
    </row>
    <row r="447" spans="1:2">
      <c r="A447" s="78" t="s">
        <v>192</v>
      </c>
      <c r="B447" s="79" t="s">
        <v>1633</v>
      </c>
    </row>
    <row r="448" spans="1:2">
      <c r="A448" s="78" t="s">
        <v>192</v>
      </c>
      <c r="B448" s="79" t="s">
        <v>1649</v>
      </c>
    </row>
    <row r="449" spans="1:2">
      <c r="A449" s="78" t="s">
        <v>192</v>
      </c>
      <c r="B449" s="79" t="s">
        <v>1652</v>
      </c>
    </row>
    <row r="450" spans="1:2">
      <c r="A450" s="78" t="s">
        <v>192</v>
      </c>
      <c r="B450" s="79" t="s">
        <v>1632</v>
      </c>
    </row>
    <row r="451" spans="1:2">
      <c r="A451" s="78" t="s">
        <v>192</v>
      </c>
      <c r="B451" s="79" t="s">
        <v>1650</v>
      </c>
    </row>
    <row r="452" spans="1:2">
      <c r="A452" s="78" t="s">
        <v>192</v>
      </c>
      <c r="B452" s="79" t="s">
        <v>1653</v>
      </c>
    </row>
    <row r="453" spans="1:2">
      <c r="A453" s="78" t="s">
        <v>192</v>
      </c>
      <c r="B453" s="79" t="s">
        <v>1651</v>
      </c>
    </row>
    <row r="454" spans="1:2">
      <c r="A454" s="78" t="s">
        <v>192</v>
      </c>
      <c r="B454" s="79" t="s">
        <v>1655</v>
      </c>
    </row>
    <row r="455" spans="1:2">
      <c r="A455" s="78" t="s">
        <v>192</v>
      </c>
      <c r="B455" s="79" t="s">
        <v>1623</v>
      </c>
    </row>
    <row r="456" spans="1:2">
      <c r="A456" s="78" t="s">
        <v>192</v>
      </c>
      <c r="B456" s="79" t="s">
        <v>1629</v>
      </c>
    </row>
    <row r="457" spans="1:2">
      <c r="A457" s="78" t="s">
        <v>192</v>
      </c>
      <c r="B457" s="79" t="s">
        <v>1657</v>
      </c>
    </row>
    <row r="458" spans="1:2">
      <c r="A458" s="78" t="s">
        <v>192</v>
      </c>
      <c r="B458" s="79" t="s">
        <v>1658</v>
      </c>
    </row>
    <row r="459" spans="1:2">
      <c r="A459" s="78" t="s">
        <v>192</v>
      </c>
      <c r="B459" s="79" t="s">
        <v>1656</v>
      </c>
    </row>
    <row r="460" spans="1:2">
      <c r="A460" s="78" t="s">
        <v>192</v>
      </c>
      <c r="B460" s="79" t="s">
        <v>1654</v>
      </c>
    </row>
    <row r="461" spans="1:2">
      <c r="A461" s="78" t="s">
        <v>192</v>
      </c>
      <c r="B461" s="79" t="s">
        <v>1646</v>
      </c>
    </row>
    <row r="462" spans="1:2">
      <c r="A462" s="78" t="s">
        <v>192</v>
      </c>
      <c r="B462" s="79" t="s">
        <v>1631</v>
      </c>
    </row>
    <row r="463" spans="1:2">
      <c r="A463" s="78" t="s">
        <v>192</v>
      </c>
      <c r="B463" s="79" t="s">
        <v>1659</v>
      </c>
    </row>
    <row r="464" spans="1:2">
      <c r="A464" s="78" t="s">
        <v>192</v>
      </c>
      <c r="B464" s="79" t="s">
        <v>571</v>
      </c>
    </row>
    <row r="465" spans="1:2">
      <c r="A465" s="78" t="s">
        <v>192</v>
      </c>
      <c r="B465" s="79" t="s">
        <v>575</v>
      </c>
    </row>
    <row r="466" spans="1:2">
      <c r="A466" s="78" t="s">
        <v>192</v>
      </c>
      <c r="B466" s="79" t="s">
        <v>577</v>
      </c>
    </row>
    <row r="467" spans="1:2">
      <c r="A467" s="78" t="s">
        <v>192</v>
      </c>
      <c r="B467" s="79" t="s">
        <v>572</v>
      </c>
    </row>
    <row r="468" spans="1:2">
      <c r="A468" s="78" t="s">
        <v>192</v>
      </c>
      <c r="B468" s="79" t="s">
        <v>573</v>
      </c>
    </row>
    <row r="469" spans="1:2">
      <c r="A469" s="78" t="s">
        <v>192</v>
      </c>
      <c r="B469" s="79" t="s">
        <v>568</v>
      </c>
    </row>
    <row r="470" spans="1:2">
      <c r="A470" s="78" t="s">
        <v>192</v>
      </c>
      <c r="B470" s="79" t="s">
        <v>576</v>
      </c>
    </row>
    <row r="471" spans="1:2">
      <c r="A471" s="78" t="s">
        <v>192</v>
      </c>
      <c r="B471" s="79" t="s">
        <v>570</v>
      </c>
    </row>
    <row r="472" spans="1:2">
      <c r="A472" s="78" t="s">
        <v>192</v>
      </c>
      <c r="B472" s="79" t="s">
        <v>579</v>
      </c>
    </row>
    <row r="473" spans="1:2">
      <c r="A473" s="78" t="s">
        <v>192</v>
      </c>
      <c r="B473" s="79" t="s">
        <v>574</v>
      </c>
    </row>
    <row r="474" spans="1:2">
      <c r="A474" s="78" t="s">
        <v>192</v>
      </c>
      <c r="B474" s="79" t="s">
        <v>578</v>
      </c>
    </row>
    <row r="475" spans="1:2">
      <c r="A475" s="78" t="s">
        <v>192</v>
      </c>
      <c r="B475" s="79" t="s">
        <v>1630</v>
      </c>
    </row>
    <row r="476" spans="1:2">
      <c r="A476" s="78" t="s">
        <v>192</v>
      </c>
      <c r="B476" s="79" t="s">
        <v>1634</v>
      </c>
    </row>
    <row r="477" spans="1:2">
      <c r="A477" s="78" t="s">
        <v>192</v>
      </c>
      <c r="B477" s="79" t="s">
        <v>1636</v>
      </c>
    </row>
    <row r="478" spans="1:2">
      <c r="A478" s="78" t="s">
        <v>192</v>
      </c>
      <c r="B478" s="79" t="s">
        <v>1638</v>
      </c>
    </row>
    <row r="479" spans="1:2">
      <c r="A479" s="78" t="s">
        <v>192</v>
      </c>
      <c r="B479" s="79" t="s">
        <v>1641</v>
      </c>
    </row>
    <row r="480" spans="1:2">
      <c r="A480" s="78" t="s">
        <v>192</v>
      </c>
      <c r="B480" s="79" t="s">
        <v>1643</v>
      </c>
    </row>
    <row r="481" spans="1:2">
      <c r="A481" s="78" t="s">
        <v>192</v>
      </c>
      <c r="B481" s="79" t="s">
        <v>1637</v>
      </c>
    </row>
    <row r="482" spans="1:2">
      <c r="A482" s="78" t="s">
        <v>192</v>
      </c>
      <c r="B482" s="79" t="s">
        <v>1639</v>
      </c>
    </row>
    <row r="483" spans="1:2">
      <c r="A483" s="78" t="s">
        <v>192</v>
      </c>
      <c r="B483" s="79" t="s">
        <v>1644</v>
      </c>
    </row>
    <row r="484" spans="1:2">
      <c r="A484" s="78" t="s">
        <v>192</v>
      </c>
      <c r="B484" s="79" t="s">
        <v>1635</v>
      </c>
    </row>
    <row r="485" spans="1:2">
      <c r="A485" s="78" t="s">
        <v>192</v>
      </c>
      <c r="B485" s="79" t="s">
        <v>1642</v>
      </c>
    </row>
    <row r="486" spans="1:2">
      <c r="A486" s="78" t="s">
        <v>192</v>
      </c>
      <c r="B486" s="79" t="s">
        <v>1645</v>
      </c>
    </row>
    <row r="487" spans="1:2">
      <c r="A487" s="78" t="s">
        <v>192</v>
      </c>
      <c r="B487" s="79" t="s">
        <v>1640</v>
      </c>
    </row>
    <row r="488" spans="1:2">
      <c r="A488" s="78" t="s">
        <v>192</v>
      </c>
      <c r="B488" s="79" t="s">
        <v>1648</v>
      </c>
    </row>
    <row r="489" spans="1:2">
      <c r="A489" s="78" t="s">
        <v>192</v>
      </c>
      <c r="B489" s="79" t="s">
        <v>1647</v>
      </c>
    </row>
    <row r="490" spans="1:2">
      <c r="A490" s="78" t="s">
        <v>194</v>
      </c>
      <c r="B490" s="79" t="s">
        <v>602</v>
      </c>
    </row>
    <row r="491" spans="1:2">
      <c r="A491" s="78" t="s">
        <v>194</v>
      </c>
      <c r="B491" s="79" t="s">
        <v>603</v>
      </c>
    </row>
    <row r="492" spans="1:2">
      <c r="A492" s="78" t="s">
        <v>194</v>
      </c>
      <c r="B492" s="79" t="s">
        <v>1697</v>
      </c>
    </row>
    <row r="493" spans="1:2">
      <c r="A493" s="78" t="s">
        <v>194</v>
      </c>
      <c r="B493" s="79" t="s">
        <v>1696</v>
      </c>
    </row>
    <row r="494" spans="1:2">
      <c r="A494" s="78" t="s">
        <v>194</v>
      </c>
      <c r="B494" s="79" t="s">
        <v>1686</v>
      </c>
    </row>
    <row r="495" spans="1:2">
      <c r="A495" s="78" t="s">
        <v>194</v>
      </c>
      <c r="B495" s="79" t="s">
        <v>1688</v>
      </c>
    </row>
    <row r="496" spans="1:2">
      <c r="A496" s="78" t="s">
        <v>194</v>
      </c>
      <c r="B496" s="79" t="s">
        <v>1690</v>
      </c>
    </row>
    <row r="497" spans="1:2">
      <c r="A497" s="78" t="s">
        <v>194</v>
      </c>
      <c r="B497" s="79" t="s">
        <v>1692</v>
      </c>
    </row>
    <row r="498" spans="1:2">
      <c r="A498" s="78" t="s">
        <v>194</v>
      </c>
      <c r="B498" s="79" t="s">
        <v>1694</v>
      </c>
    </row>
    <row r="499" spans="1:2">
      <c r="A499" s="78" t="s">
        <v>194</v>
      </c>
      <c r="B499" s="79" t="s">
        <v>1685</v>
      </c>
    </row>
    <row r="500" spans="1:2">
      <c r="A500" s="78" t="s">
        <v>194</v>
      </c>
      <c r="B500" s="79" t="s">
        <v>1687</v>
      </c>
    </row>
    <row r="501" spans="1:2">
      <c r="A501" s="78" t="s">
        <v>194</v>
      </c>
      <c r="B501" s="79" t="s">
        <v>1689</v>
      </c>
    </row>
    <row r="502" spans="1:2">
      <c r="A502" s="78" t="s">
        <v>194</v>
      </c>
      <c r="B502" s="79" t="s">
        <v>1691</v>
      </c>
    </row>
    <row r="503" spans="1:2">
      <c r="A503" s="78" t="s">
        <v>194</v>
      </c>
      <c r="B503" s="79" t="s">
        <v>1693</v>
      </c>
    </row>
    <row r="504" spans="1:2">
      <c r="A504" s="78" t="s">
        <v>194</v>
      </c>
      <c r="B504" s="79" t="s">
        <v>1695</v>
      </c>
    </row>
    <row r="505" spans="1:2">
      <c r="A505" s="78" t="s">
        <v>194</v>
      </c>
      <c r="B505" s="79" t="s">
        <v>605</v>
      </c>
    </row>
    <row r="506" spans="1:2">
      <c r="A506" s="78" t="s">
        <v>194</v>
      </c>
      <c r="B506" s="79" t="s">
        <v>604</v>
      </c>
    </row>
    <row r="507" spans="1:2">
      <c r="A507" s="78" t="s">
        <v>194</v>
      </c>
      <c r="B507" s="79" t="s">
        <v>620</v>
      </c>
    </row>
    <row r="508" spans="1:2">
      <c r="A508" s="78" t="s">
        <v>194</v>
      </c>
      <c r="B508" s="79" t="s">
        <v>609</v>
      </c>
    </row>
    <row r="509" spans="1:2">
      <c r="A509" s="78" t="s">
        <v>194</v>
      </c>
      <c r="B509" s="79" t="s">
        <v>610</v>
      </c>
    </row>
    <row r="510" spans="1:2">
      <c r="A510" s="78" t="s">
        <v>194</v>
      </c>
      <c r="B510" s="79" t="s">
        <v>611</v>
      </c>
    </row>
    <row r="511" spans="1:2">
      <c r="A511" s="78" t="s">
        <v>194</v>
      </c>
      <c r="B511" s="79" t="s">
        <v>612</v>
      </c>
    </row>
    <row r="512" spans="1:2">
      <c r="A512" s="78" t="s">
        <v>194</v>
      </c>
      <c r="B512" s="79" t="s">
        <v>613</v>
      </c>
    </row>
    <row r="513" spans="1:2">
      <c r="A513" s="78" t="s">
        <v>194</v>
      </c>
      <c r="B513" s="79" t="s">
        <v>614</v>
      </c>
    </row>
    <row r="514" spans="1:2">
      <c r="A514" s="78" t="s">
        <v>194</v>
      </c>
      <c r="B514" s="79" t="s">
        <v>615</v>
      </c>
    </row>
    <row r="515" spans="1:2">
      <c r="A515" s="78" t="s">
        <v>194</v>
      </c>
      <c r="B515" s="79" t="s">
        <v>616</v>
      </c>
    </row>
    <row r="516" spans="1:2">
      <c r="A516" s="78" t="s">
        <v>194</v>
      </c>
      <c r="B516" s="79" t="s">
        <v>617</v>
      </c>
    </row>
    <row r="517" spans="1:2">
      <c r="A517" s="78" t="s">
        <v>194</v>
      </c>
      <c r="B517" s="79" t="s">
        <v>618</v>
      </c>
    </row>
    <row r="518" spans="1:2">
      <c r="A518" s="78" t="s">
        <v>194</v>
      </c>
      <c r="B518" s="79" t="s">
        <v>606</v>
      </c>
    </row>
    <row r="519" spans="1:2">
      <c r="A519" s="78" t="s">
        <v>194</v>
      </c>
      <c r="B519" s="79" t="s">
        <v>607</v>
      </c>
    </row>
    <row r="520" spans="1:2">
      <c r="A520" s="78" t="s">
        <v>194</v>
      </c>
      <c r="B520" s="79" t="s">
        <v>608</v>
      </c>
    </row>
    <row r="521" spans="1:2">
      <c r="A521" s="78" t="s">
        <v>194</v>
      </c>
      <c r="B521" s="79" t="s">
        <v>619</v>
      </c>
    </row>
    <row r="522" spans="1:2">
      <c r="A522" s="78" t="s">
        <v>194</v>
      </c>
      <c r="B522" s="79" t="s">
        <v>1681</v>
      </c>
    </row>
    <row r="523" spans="1:2">
      <c r="A523" s="78" t="s">
        <v>194</v>
      </c>
      <c r="B523" s="79" t="s">
        <v>1682</v>
      </c>
    </row>
    <row r="524" spans="1:2">
      <c r="A524" s="78" t="s">
        <v>194</v>
      </c>
      <c r="B524" s="79" t="s">
        <v>1683</v>
      </c>
    </row>
    <row r="525" spans="1:2">
      <c r="A525" s="78" t="s">
        <v>194</v>
      </c>
      <c r="B525" s="79" t="s">
        <v>1684</v>
      </c>
    </row>
    <row r="526" spans="1:2">
      <c r="A526" s="78" t="s">
        <v>194</v>
      </c>
      <c r="B526" s="79" t="s">
        <v>1672</v>
      </c>
    </row>
    <row r="527" spans="1:2">
      <c r="A527" s="78" t="s">
        <v>194</v>
      </c>
      <c r="B527" s="79" t="s">
        <v>1673</v>
      </c>
    </row>
    <row r="528" spans="1:2">
      <c r="A528" s="78" t="s">
        <v>194</v>
      </c>
      <c r="B528" s="79" t="s">
        <v>1674</v>
      </c>
    </row>
    <row r="529" spans="1:2">
      <c r="A529" s="78" t="s">
        <v>194</v>
      </c>
      <c r="B529" s="79" t="s">
        <v>1665</v>
      </c>
    </row>
    <row r="530" spans="1:2">
      <c r="A530" s="78" t="s">
        <v>194</v>
      </c>
      <c r="B530" s="79" t="s">
        <v>1675</v>
      </c>
    </row>
    <row r="531" spans="1:2">
      <c r="A531" s="78" t="s">
        <v>194</v>
      </c>
      <c r="B531" s="79" t="s">
        <v>1676</v>
      </c>
    </row>
    <row r="532" spans="1:2">
      <c r="A532" s="78" t="s">
        <v>194</v>
      </c>
      <c r="B532" s="79" t="s">
        <v>1677</v>
      </c>
    </row>
    <row r="533" spans="1:2">
      <c r="A533" s="78" t="s">
        <v>194</v>
      </c>
      <c r="B533" s="79" t="s">
        <v>1678</v>
      </c>
    </row>
    <row r="534" spans="1:2">
      <c r="A534" s="78" t="s">
        <v>194</v>
      </c>
      <c r="B534" s="79" t="s">
        <v>1679</v>
      </c>
    </row>
    <row r="535" spans="1:2">
      <c r="A535" s="78" t="s">
        <v>194</v>
      </c>
      <c r="B535" s="79" t="s">
        <v>1666</v>
      </c>
    </row>
    <row r="536" spans="1:2">
      <c r="A536" s="78" t="s">
        <v>194</v>
      </c>
      <c r="B536" s="79" t="s">
        <v>1667</v>
      </c>
    </row>
    <row r="537" spans="1:2">
      <c r="A537" s="78" t="s">
        <v>194</v>
      </c>
      <c r="B537" s="79" t="s">
        <v>1660</v>
      </c>
    </row>
    <row r="538" spans="1:2">
      <c r="A538" s="78" t="s">
        <v>194</v>
      </c>
      <c r="B538" s="79" t="s">
        <v>1661</v>
      </c>
    </row>
    <row r="539" spans="1:2">
      <c r="A539" s="78" t="s">
        <v>194</v>
      </c>
      <c r="B539" s="79" t="s">
        <v>1668</v>
      </c>
    </row>
    <row r="540" spans="1:2">
      <c r="A540" s="78" t="s">
        <v>194</v>
      </c>
      <c r="B540" s="79" t="s">
        <v>1662</v>
      </c>
    </row>
    <row r="541" spans="1:2">
      <c r="A541" s="78" t="s">
        <v>194</v>
      </c>
      <c r="B541" s="79" t="s">
        <v>1663</v>
      </c>
    </row>
    <row r="542" spans="1:2">
      <c r="A542" s="78" t="s">
        <v>194</v>
      </c>
      <c r="B542" s="79" t="s">
        <v>1664</v>
      </c>
    </row>
    <row r="543" spans="1:2">
      <c r="A543" s="78" t="s">
        <v>194</v>
      </c>
      <c r="B543" s="79" t="s">
        <v>1669</v>
      </c>
    </row>
    <row r="544" spans="1:2">
      <c r="A544" s="78" t="s">
        <v>194</v>
      </c>
      <c r="B544" s="79" t="s">
        <v>1670</v>
      </c>
    </row>
    <row r="545" spans="1:2">
      <c r="A545" s="78" t="s">
        <v>194</v>
      </c>
      <c r="B545" s="79" t="s">
        <v>1680</v>
      </c>
    </row>
    <row r="546" spans="1:2">
      <c r="A546" s="78" t="s">
        <v>194</v>
      </c>
      <c r="B546" s="79" t="s">
        <v>1671</v>
      </c>
    </row>
    <row r="547" spans="1:2">
      <c r="A547" s="78" t="s">
        <v>196</v>
      </c>
      <c r="B547" s="79" t="s">
        <v>634</v>
      </c>
    </row>
    <row r="548" spans="1:2">
      <c r="A548" s="78" t="s">
        <v>196</v>
      </c>
      <c r="B548" s="79" t="s">
        <v>1703</v>
      </c>
    </row>
    <row r="549" spans="1:2">
      <c r="A549" s="78" t="s">
        <v>196</v>
      </c>
      <c r="B549" s="79" t="s">
        <v>1700</v>
      </c>
    </row>
    <row r="550" spans="1:2">
      <c r="A550" s="78" t="s">
        <v>196</v>
      </c>
      <c r="B550" s="79" t="s">
        <v>1702</v>
      </c>
    </row>
    <row r="551" spans="1:2">
      <c r="A551" s="78" t="s">
        <v>196</v>
      </c>
      <c r="B551" s="79" t="s">
        <v>1699</v>
      </c>
    </row>
    <row r="552" spans="1:2">
      <c r="A552" s="78" t="s">
        <v>196</v>
      </c>
      <c r="B552" s="79" t="s">
        <v>1698</v>
      </c>
    </row>
    <row r="553" spans="1:2">
      <c r="A553" s="78" t="s">
        <v>196</v>
      </c>
      <c r="B553" s="79" t="s">
        <v>1701</v>
      </c>
    </row>
    <row r="554" spans="1:2">
      <c r="A554" s="78" t="s">
        <v>196</v>
      </c>
      <c r="B554" s="79" t="s">
        <v>623</v>
      </c>
    </row>
    <row r="555" spans="1:2">
      <c r="A555" s="78" t="s">
        <v>196</v>
      </c>
      <c r="B555" s="79" t="s">
        <v>625</v>
      </c>
    </row>
    <row r="556" spans="1:2">
      <c r="A556" s="78" t="s">
        <v>196</v>
      </c>
      <c r="B556" s="79" t="s">
        <v>624</v>
      </c>
    </row>
    <row r="557" spans="1:2">
      <c r="A557" s="78" t="s">
        <v>198</v>
      </c>
      <c r="B557" s="79" t="s">
        <v>638</v>
      </c>
    </row>
    <row r="558" spans="1:2">
      <c r="A558" s="78" t="s">
        <v>198</v>
      </c>
      <c r="B558" s="79" t="s">
        <v>651</v>
      </c>
    </row>
    <row r="559" spans="1:2">
      <c r="A559" s="78" t="s">
        <v>198</v>
      </c>
      <c r="B559" s="79" t="s">
        <v>647</v>
      </c>
    </row>
    <row r="560" spans="1:2">
      <c r="A560" s="78" t="s">
        <v>198</v>
      </c>
      <c r="B560" s="79" t="s">
        <v>652</v>
      </c>
    </row>
    <row r="561" spans="1:2">
      <c r="A561" s="78" t="s">
        <v>198</v>
      </c>
      <c r="B561" s="79" t="s">
        <v>646</v>
      </c>
    </row>
    <row r="562" spans="1:2">
      <c r="A562" s="78" t="s">
        <v>198</v>
      </c>
      <c r="B562" s="79" t="s">
        <v>639</v>
      </c>
    </row>
    <row r="563" spans="1:2">
      <c r="A563" s="78" t="s">
        <v>198</v>
      </c>
      <c r="B563" s="79" t="s">
        <v>640</v>
      </c>
    </row>
    <row r="564" spans="1:2">
      <c r="A564" s="78" t="s">
        <v>198</v>
      </c>
      <c r="B564" s="79" t="s">
        <v>641</v>
      </c>
    </row>
    <row r="565" spans="1:2">
      <c r="A565" s="78" t="s">
        <v>198</v>
      </c>
      <c r="B565" s="79" t="s">
        <v>642</v>
      </c>
    </row>
    <row r="566" spans="1:2">
      <c r="A566" s="78" t="s">
        <v>198</v>
      </c>
      <c r="B566" s="79" t="s">
        <v>650</v>
      </c>
    </row>
    <row r="567" spans="1:2">
      <c r="A567" s="78" t="s">
        <v>198</v>
      </c>
      <c r="B567" s="79" t="s">
        <v>645</v>
      </c>
    </row>
    <row r="568" spans="1:2">
      <c r="A568" s="78" t="s">
        <v>198</v>
      </c>
      <c r="B568" s="79" t="s">
        <v>649</v>
      </c>
    </row>
    <row r="569" spans="1:2">
      <c r="A569" s="78" t="s">
        <v>198</v>
      </c>
      <c r="B569" s="79" t="s">
        <v>643</v>
      </c>
    </row>
    <row r="570" spans="1:2">
      <c r="A570" s="78" t="s">
        <v>198</v>
      </c>
      <c r="B570" s="79" t="s">
        <v>644</v>
      </c>
    </row>
    <row r="571" spans="1:2">
      <c r="A571" s="78" t="s">
        <v>198</v>
      </c>
      <c r="B571" s="79" t="s">
        <v>648</v>
      </c>
    </row>
    <row r="572" spans="1:2">
      <c r="A572" s="78" t="s">
        <v>198</v>
      </c>
      <c r="B572" s="79" t="s">
        <v>636</v>
      </c>
    </row>
    <row r="573" spans="1:2">
      <c r="A573" s="78" t="s">
        <v>198</v>
      </c>
      <c r="B573" s="79" t="s">
        <v>637</v>
      </c>
    </row>
    <row r="574" spans="1:2">
      <c r="A574" s="78" t="s">
        <v>198</v>
      </c>
      <c r="B574" s="79" t="s">
        <v>1704</v>
      </c>
    </row>
    <row r="575" spans="1:2">
      <c r="A575" s="78" t="s">
        <v>200</v>
      </c>
      <c r="B575" s="79" t="s">
        <v>662</v>
      </c>
    </row>
    <row r="576" spans="1:2">
      <c r="A576" s="78" t="s">
        <v>200</v>
      </c>
      <c r="B576" s="79" t="s">
        <v>653</v>
      </c>
    </row>
    <row r="577" spans="1:2">
      <c r="A577" s="78" t="s">
        <v>200</v>
      </c>
      <c r="B577" s="79" t="s">
        <v>1714</v>
      </c>
    </row>
    <row r="578" spans="1:2">
      <c r="A578" s="78" t="s">
        <v>200</v>
      </c>
      <c r="B578" s="79" t="s">
        <v>1713</v>
      </c>
    </row>
    <row r="579" spans="1:2">
      <c r="A579" s="78" t="s">
        <v>200</v>
      </c>
      <c r="B579" s="79" t="s">
        <v>1706</v>
      </c>
    </row>
    <row r="580" spans="1:2">
      <c r="A580" s="78" t="s">
        <v>200</v>
      </c>
      <c r="B580" s="79" t="s">
        <v>1715</v>
      </c>
    </row>
    <row r="581" spans="1:2">
      <c r="A581" s="78" t="s">
        <v>200</v>
      </c>
      <c r="B581" s="79" t="s">
        <v>1707</v>
      </c>
    </row>
    <row r="582" spans="1:2">
      <c r="A582" s="78" t="s">
        <v>200</v>
      </c>
      <c r="B582" s="79" t="s">
        <v>1708</v>
      </c>
    </row>
    <row r="583" spans="1:2">
      <c r="A583" s="78" t="s">
        <v>200</v>
      </c>
      <c r="B583" s="79" t="s">
        <v>1705</v>
      </c>
    </row>
    <row r="584" spans="1:2">
      <c r="A584" s="78" t="s">
        <v>200</v>
      </c>
      <c r="B584" s="79" t="s">
        <v>1716</v>
      </c>
    </row>
    <row r="585" spans="1:2">
      <c r="A585" s="78" t="s">
        <v>200</v>
      </c>
      <c r="B585" s="79" t="s">
        <v>1709</v>
      </c>
    </row>
    <row r="586" spans="1:2">
      <c r="A586" s="78" t="s">
        <v>200</v>
      </c>
      <c r="B586" s="79" t="s">
        <v>667</v>
      </c>
    </row>
    <row r="587" spans="1:2">
      <c r="A587" s="78" t="s">
        <v>200</v>
      </c>
      <c r="B587" s="79" t="s">
        <v>668</v>
      </c>
    </row>
    <row r="588" spans="1:2">
      <c r="A588" s="78" t="s">
        <v>200</v>
      </c>
      <c r="B588" s="79" t="s">
        <v>669</v>
      </c>
    </row>
    <row r="589" spans="1:2">
      <c r="A589" s="78" t="s">
        <v>200</v>
      </c>
      <c r="B589" s="79" t="s">
        <v>670</v>
      </c>
    </row>
    <row r="590" spans="1:2">
      <c r="A590" s="78" t="s">
        <v>200</v>
      </c>
      <c r="B590" s="79" t="s">
        <v>671</v>
      </c>
    </row>
    <row r="591" spans="1:2">
      <c r="A591" s="78" t="s">
        <v>200</v>
      </c>
      <c r="B591" s="79" t="s">
        <v>661</v>
      </c>
    </row>
    <row r="592" spans="1:2">
      <c r="A592" s="78" t="s">
        <v>200</v>
      </c>
      <c r="B592" s="79" t="s">
        <v>657</v>
      </c>
    </row>
    <row r="593" spans="1:2">
      <c r="A593" s="78" t="s">
        <v>200</v>
      </c>
      <c r="B593" s="79" t="s">
        <v>658</v>
      </c>
    </row>
    <row r="594" spans="1:2">
      <c r="A594" s="78" t="s">
        <v>200</v>
      </c>
      <c r="B594" s="79" t="s">
        <v>659</v>
      </c>
    </row>
    <row r="595" spans="1:2">
      <c r="A595" s="78" t="s">
        <v>200</v>
      </c>
      <c r="B595" s="79" t="s">
        <v>660</v>
      </c>
    </row>
    <row r="596" spans="1:2">
      <c r="A596" s="78" t="s">
        <v>200</v>
      </c>
      <c r="B596" s="79" t="s">
        <v>672</v>
      </c>
    </row>
    <row r="597" spans="1:2">
      <c r="A597" s="78" t="s">
        <v>200</v>
      </c>
      <c r="B597" s="79" t="s">
        <v>655</v>
      </c>
    </row>
    <row r="598" spans="1:2">
      <c r="A598" s="78" t="s">
        <v>200</v>
      </c>
      <c r="B598" s="79" t="s">
        <v>673</v>
      </c>
    </row>
    <row r="599" spans="1:2">
      <c r="A599" s="78" t="s">
        <v>200</v>
      </c>
      <c r="B599" s="79" t="s">
        <v>656</v>
      </c>
    </row>
    <row r="600" spans="1:2">
      <c r="A600" s="78" t="s">
        <v>200</v>
      </c>
      <c r="B600" s="79" t="s">
        <v>666</v>
      </c>
    </row>
    <row r="601" spans="1:2">
      <c r="A601" s="78" t="s">
        <v>200</v>
      </c>
      <c r="B601" s="79" t="s">
        <v>674</v>
      </c>
    </row>
    <row r="602" spans="1:2">
      <c r="A602" s="78" t="s">
        <v>200</v>
      </c>
      <c r="B602" s="79" t="s">
        <v>675</v>
      </c>
    </row>
    <row r="603" spans="1:2">
      <c r="A603" s="78" t="s">
        <v>200</v>
      </c>
      <c r="B603" s="79" t="s">
        <v>676</v>
      </c>
    </row>
    <row r="604" spans="1:2">
      <c r="A604" s="78" t="s">
        <v>200</v>
      </c>
      <c r="B604" s="79" t="s">
        <v>677</v>
      </c>
    </row>
    <row r="605" spans="1:2">
      <c r="A605" s="78" t="s">
        <v>200</v>
      </c>
      <c r="B605" s="79" t="s">
        <v>678</v>
      </c>
    </row>
    <row r="606" spans="1:2">
      <c r="A606" s="78" t="s">
        <v>200</v>
      </c>
      <c r="B606" s="79" t="s">
        <v>679</v>
      </c>
    </row>
    <row r="607" spans="1:2">
      <c r="A607" s="78" t="s">
        <v>200</v>
      </c>
      <c r="B607" s="79" t="s">
        <v>680</v>
      </c>
    </row>
    <row r="608" spans="1:2">
      <c r="A608" s="78" t="s">
        <v>200</v>
      </c>
      <c r="B608" s="79" t="s">
        <v>681</v>
      </c>
    </row>
    <row r="609" spans="1:2">
      <c r="A609" s="78" t="s">
        <v>200</v>
      </c>
      <c r="B609" s="79" t="s">
        <v>682</v>
      </c>
    </row>
    <row r="610" spans="1:2">
      <c r="A610" s="78" t="s">
        <v>200</v>
      </c>
      <c r="B610" s="79" t="s">
        <v>683</v>
      </c>
    </row>
    <row r="611" spans="1:2">
      <c r="A611" s="78" t="s">
        <v>200</v>
      </c>
      <c r="B611" s="79" t="s">
        <v>684</v>
      </c>
    </row>
    <row r="612" spans="1:2">
      <c r="A612" s="78" t="s">
        <v>200</v>
      </c>
      <c r="B612" s="79" t="s">
        <v>685</v>
      </c>
    </row>
    <row r="613" spans="1:2">
      <c r="A613" s="78" t="s">
        <v>200</v>
      </c>
      <c r="B613" s="79" t="s">
        <v>686</v>
      </c>
    </row>
    <row r="614" spans="1:2">
      <c r="A614" s="78" t="s">
        <v>200</v>
      </c>
      <c r="B614" s="79" t="s">
        <v>687</v>
      </c>
    </row>
    <row r="615" spans="1:2">
      <c r="A615" s="78" t="s">
        <v>200</v>
      </c>
      <c r="B615" s="79" t="s">
        <v>688</v>
      </c>
    </row>
    <row r="616" spans="1:2">
      <c r="A616" s="78" t="s">
        <v>200</v>
      </c>
      <c r="B616" s="79" t="s">
        <v>689</v>
      </c>
    </row>
    <row r="617" spans="1:2">
      <c r="A617" s="78" t="s">
        <v>200</v>
      </c>
      <c r="B617" s="79" t="s">
        <v>690</v>
      </c>
    </row>
    <row r="618" spans="1:2">
      <c r="A618" s="78" t="s">
        <v>200</v>
      </c>
      <c r="B618" s="79" t="s">
        <v>691</v>
      </c>
    </row>
    <row r="619" spans="1:2">
      <c r="A619" s="78" t="s">
        <v>200</v>
      </c>
      <c r="B619" s="79" t="s">
        <v>692</v>
      </c>
    </row>
    <row r="620" spans="1:2">
      <c r="A620" s="78" t="s">
        <v>200</v>
      </c>
      <c r="B620" s="79" t="s">
        <v>693</v>
      </c>
    </row>
    <row r="621" spans="1:2">
      <c r="A621" s="78" t="s">
        <v>200</v>
      </c>
      <c r="B621" s="79" t="s">
        <v>1710</v>
      </c>
    </row>
    <row r="622" spans="1:2">
      <c r="A622" s="78" t="s">
        <v>200</v>
      </c>
      <c r="B622" s="79" t="s">
        <v>1745</v>
      </c>
    </row>
    <row r="623" spans="1:2">
      <c r="A623" s="78" t="s">
        <v>200</v>
      </c>
      <c r="B623" s="79" t="s">
        <v>1746</v>
      </c>
    </row>
    <row r="624" spans="1:2">
      <c r="A624" s="78" t="s">
        <v>200</v>
      </c>
      <c r="B624" s="79" t="s">
        <v>1747</v>
      </c>
    </row>
    <row r="625" spans="1:2">
      <c r="A625" s="78" t="s">
        <v>200</v>
      </c>
      <c r="B625" s="79" t="s">
        <v>1748</v>
      </c>
    </row>
    <row r="626" spans="1:2">
      <c r="A626" s="78" t="s">
        <v>200</v>
      </c>
      <c r="B626" s="79" t="s">
        <v>1712</v>
      </c>
    </row>
    <row r="627" spans="1:2">
      <c r="A627" s="78" t="s">
        <v>200</v>
      </c>
      <c r="B627" s="79" t="s">
        <v>1749</v>
      </c>
    </row>
    <row r="628" spans="1:2">
      <c r="A628" s="78" t="s">
        <v>200</v>
      </c>
      <c r="B628" s="79" t="s">
        <v>1743</v>
      </c>
    </row>
    <row r="629" spans="1:2">
      <c r="A629" s="78" t="s">
        <v>200</v>
      </c>
      <c r="B629" s="79" t="s">
        <v>1744</v>
      </c>
    </row>
    <row r="630" spans="1:2">
      <c r="A630" s="78" t="s">
        <v>200</v>
      </c>
      <c r="B630" s="79" t="s">
        <v>1724</v>
      </c>
    </row>
    <row r="631" spans="1:2">
      <c r="A631" s="78" t="s">
        <v>200</v>
      </c>
      <c r="B631" s="79" t="s">
        <v>1738</v>
      </c>
    </row>
    <row r="632" spans="1:2">
      <c r="A632" s="78" t="s">
        <v>200</v>
      </c>
      <c r="B632" s="79" t="s">
        <v>1711</v>
      </c>
    </row>
    <row r="633" spans="1:2">
      <c r="A633" s="78" t="s">
        <v>200</v>
      </c>
      <c r="B633" s="79" t="s">
        <v>1726</v>
      </c>
    </row>
    <row r="634" spans="1:2">
      <c r="A634" s="78" t="s">
        <v>200</v>
      </c>
      <c r="B634" s="79" t="s">
        <v>1727</v>
      </c>
    </row>
    <row r="635" spans="1:2">
      <c r="A635" s="78" t="s">
        <v>200</v>
      </c>
      <c r="B635" s="79" t="s">
        <v>1728</v>
      </c>
    </row>
    <row r="636" spans="1:2">
      <c r="A636" s="78" t="s">
        <v>200</v>
      </c>
      <c r="B636" s="79" t="s">
        <v>1729</v>
      </c>
    </row>
    <row r="637" spans="1:2">
      <c r="A637" s="78" t="s">
        <v>200</v>
      </c>
      <c r="B637" s="79" t="s">
        <v>1730</v>
      </c>
    </row>
    <row r="638" spans="1:2">
      <c r="A638" s="78" t="s">
        <v>200</v>
      </c>
      <c r="B638" s="79" t="s">
        <v>1731</v>
      </c>
    </row>
    <row r="639" spans="1:2">
      <c r="A639" s="78" t="s">
        <v>200</v>
      </c>
      <c r="B639" s="79" t="s">
        <v>1739</v>
      </c>
    </row>
    <row r="640" spans="1:2">
      <c r="A640" s="78" t="s">
        <v>200</v>
      </c>
      <c r="B640" s="79" t="s">
        <v>1740</v>
      </c>
    </row>
    <row r="641" spans="1:2">
      <c r="A641" s="78" t="s">
        <v>200</v>
      </c>
      <c r="B641" s="79" t="s">
        <v>1741</v>
      </c>
    </row>
    <row r="642" spans="1:2">
      <c r="A642" s="78" t="s">
        <v>200</v>
      </c>
      <c r="B642" s="79" t="s">
        <v>1742</v>
      </c>
    </row>
    <row r="643" spans="1:2">
      <c r="A643" s="78" t="s">
        <v>200</v>
      </c>
      <c r="B643" s="79" t="s">
        <v>1732</v>
      </c>
    </row>
    <row r="644" spans="1:2">
      <c r="A644" s="78" t="s">
        <v>200</v>
      </c>
      <c r="B644" s="79" t="s">
        <v>1733</v>
      </c>
    </row>
    <row r="645" spans="1:2">
      <c r="A645" s="78" t="s">
        <v>200</v>
      </c>
      <c r="B645" s="79" t="s">
        <v>1734</v>
      </c>
    </row>
    <row r="646" spans="1:2">
      <c r="A646" s="78" t="s">
        <v>200</v>
      </c>
      <c r="B646" s="79" t="s">
        <v>1735</v>
      </c>
    </row>
    <row r="647" spans="1:2">
      <c r="A647" s="78" t="s">
        <v>200</v>
      </c>
      <c r="B647" s="79" t="s">
        <v>1736</v>
      </c>
    </row>
    <row r="648" spans="1:2">
      <c r="A648" s="78" t="s">
        <v>200</v>
      </c>
      <c r="B648" s="79" t="s">
        <v>1737</v>
      </c>
    </row>
    <row r="649" spans="1:2">
      <c r="A649" s="78" t="s">
        <v>200</v>
      </c>
      <c r="B649" s="79" t="s">
        <v>1717</v>
      </c>
    </row>
    <row r="650" spans="1:2">
      <c r="A650" s="78" t="s">
        <v>200</v>
      </c>
      <c r="B650" s="79" t="s">
        <v>1718</v>
      </c>
    </row>
    <row r="651" spans="1:2">
      <c r="A651" s="78" t="s">
        <v>200</v>
      </c>
      <c r="B651" s="79" t="s">
        <v>1719</v>
      </c>
    </row>
    <row r="652" spans="1:2">
      <c r="A652" s="78" t="s">
        <v>200</v>
      </c>
      <c r="B652" s="79" t="s">
        <v>1720</v>
      </c>
    </row>
    <row r="653" spans="1:2">
      <c r="A653" s="78" t="s">
        <v>200</v>
      </c>
      <c r="B653" s="79" t="s">
        <v>1721</v>
      </c>
    </row>
    <row r="654" spans="1:2">
      <c r="A654" s="78" t="s">
        <v>200</v>
      </c>
      <c r="B654" s="79" t="s">
        <v>1722</v>
      </c>
    </row>
    <row r="655" spans="1:2">
      <c r="A655" s="78" t="s">
        <v>200</v>
      </c>
      <c r="B655" s="79" t="s">
        <v>1725</v>
      </c>
    </row>
    <row r="656" spans="1:2">
      <c r="A656" s="78" t="s">
        <v>200</v>
      </c>
      <c r="B656" s="79" t="s">
        <v>1723</v>
      </c>
    </row>
    <row r="657" spans="1:2">
      <c r="A657" s="78" t="s">
        <v>202</v>
      </c>
      <c r="B657" s="79" t="s">
        <v>701</v>
      </c>
    </row>
    <row r="658" spans="1:2">
      <c r="A658" s="78" t="s">
        <v>202</v>
      </c>
      <c r="B658" s="79" t="s">
        <v>1782</v>
      </c>
    </row>
    <row r="659" spans="1:2">
      <c r="A659" s="78" t="s">
        <v>202</v>
      </c>
      <c r="B659" s="79" t="s">
        <v>1787</v>
      </c>
    </row>
    <row r="660" spans="1:2">
      <c r="A660" s="78" t="s">
        <v>202</v>
      </c>
      <c r="B660" s="79" t="s">
        <v>1783</v>
      </c>
    </row>
    <row r="661" spans="1:2">
      <c r="A661" s="78" t="s">
        <v>202</v>
      </c>
      <c r="B661" s="79" t="s">
        <v>1775</v>
      </c>
    </row>
    <row r="662" spans="1:2">
      <c r="A662" s="78" t="s">
        <v>202</v>
      </c>
      <c r="B662" s="79" t="s">
        <v>1773</v>
      </c>
    </row>
    <row r="663" spans="1:2">
      <c r="A663" s="78" t="s">
        <v>202</v>
      </c>
      <c r="B663" s="79" t="s">
        <v>1770</v>
      </c>
    </row>
    <row r="664" spans="1:2">
      <c r="A664" s="78" t="s">
        <v>202</v>
      </c>
      <c r="B664" s="79" t="s">
        <v>1778</v>
      </c>
    </row>
    <row r="665" spans="1:2">
      <c r="A665" s="78" t="s">
        <v>202</v>
      </c>
      <c r="B665" s="79" t="s">
        <v>1781</v>
      </c>
    </row>
    <row r="666" spans="1:2">
      <c r="A666" s="78" t="s">
        <v>202</v>
      </c>
      <c r="B666" s="79" t="s">
        <v>1777</v>
      </c>
    </row>
    <row r="667" spans="1:2">
      <c r="A667" s="78" t="s">
        <v>202</v>
      </c>
      <c r="B667" s="79" t="s">
        <v>1771</v>
      </c>
    </row>
    <row r="668" spans="1:2">
      <c r="A668" s="78" t="s">
        <v>202</v>
      </c>
      <c r="B668" s="79" t="s">
        <v>1772</v>
      </c>
    </row>
    <row r="669" spans="1:2">
      <c r="A669" s="78" t="s">
        <v>202</v>
      </c>
      <c r="B669" s="79" t="s">
        <v>1776</v>
      </c>
    </row>
    <row r="670" spans="1:2">
      <c r="A670" s="78" t="s">
        <v>202</v>
      </c>
      <c r="B670" s="79" t="s">
        <v>1784</v>
      </c>
    </row>
    <row r="671" spans="1:2">
      <c r="A671" s="78" t="s">
        <v>202</v>
      </c>
      <c r="B671" s="79" t="s">
        <v>1774</v>
      </c>
    </row>
    <row r="672" spans="1:2">
      <c r="A672" s="78" t="s">
        <v>202</v>
      </c>
      <c r="B672" s="79" t="s">
        <v>1786</v>
      </c>
    </row>
    <row r="673" spans="1:2">
      <c r="A673" s="78" t="s">
        <v>202</v>
      </c>
      <c r="B673" s="79" t="s">
        <v>1779</v>
      </c>
    </row>
    <row r="674" spans="1:2">
      <c r="A674" s="78" t="s">
        <v>202</v>
      </c>
      <c r="B674" s="79" t="s">
        <v>1780</v>
      </c>
    </row>
    <row r="675" spans="1:2">
      <c r="A675" s="78" t="s">
        <v>202</v>
      </c>
      <c r="B675" s="79" t="s">
        <v>1756</v>
      </c>
    </row>
    <row r="676" spans="1:2">
      <c r="A676" s="78" t="s">
        <v>202</v>
      </c>
      <c r="B676" s="79" t="s">
        <v>1757</v>
      </c>
    </row>
    <row r="677" spans="1:2">
      <c r="A677" s="78" t="s">
        <v>202</v>
      </c>
      <c r="B677" s="79" t="s">
        <v>1758</v>
      </c>
    </row>
    <row r="678" spans="1:2">
      <c r="A678" s="78" t="s">
        <v>202</v>
      </c>
      <c r="B678" s="79" t="s">
        <v>695</v>
      </c>
    </row>
    <row r="679" spans="1:2">
      <c r="A679" s="78" t="s">
        <v>202</v>
      </c>
      <c r="B679" s="79" t="s">
        <v>696</v>
      </c>
    </row>
    <row r="680" spans="1:2">
      <c r="A680" s="78" t="s">
        <v>202</v>
      </c>
      <c r="B680" s="79" t="s">
        <v>1751</v>
      </c>
    </row>
    <row r="681" spans="1:2">
      <c r="A681" s="78" t="s">
        <v>202</v>
      </c>
      <c r="B681" s="79" t="s">
        <v>1753</v>
      </c>
    </row>
    <row r="682" spans="1:2">
      <c r="A682" s="78" t="s">
        <v>202</v>
      </c>
      <c r="B682" s="79" t="s">
        <v>1750</v>
      </c>
    </row>
    <row r="683" spans="1:2">
      <c r="A683" s="78" t="s">
        <v>202</v>
      </c>
      <c r="B683" s="79" t="s">
        <v>1752</v>
      </c>
    </row>
    <row r="684" spans="1:2">
      <c r="A684" s="78" t="s">
        <v>202</v>
      </c>
      <c r="B684" s="79" t="s">
        <v>1754</v>
      </c>
    </row>
    <row r="685" spans="1:2">
      <c r="A685" s="78" t="s">
        <v>202</v>
      </c>
      <c r="B685" s="79" t="s">
        <v>1785</v>
      </c>
    </row>
    <row r="686" spans="1:2">
      <c r="A686" s="78" t="s">
        <v>202</v>
      </c>
      <c r="B686" s="79" t="s">
        <v>1764</v>
      </c>
    </row>
    <row r="687" spans="1:2">
      <c r="A687" s="78" t="s">
        <v>202</v>
      </c>
      <c r="B687" s="79" t="s">
        <v>1759</v>
      </c>
    </row>
    <row r="688" spans="1:2">
      <c r="A688" s="78" t="s">
        <v>202</v>
      </c>
      <c r="B688" s="79" t="s">
        <v>1765</v>
      </c>
    </row>
    <row r="689" spans="1:2">
      <c r="A689" s="78" t="s">
        <v>202</v>
      </c>
      <c r="B689" s="79" t="s">
        <v>1766</v>
      </c>
    </row>
    <row r="690" spans="1:2">
      <c r="A690" s="78" t="s">
        <v>202</v>
      </c>
      <c r="B690" s="79" t="s">
        <v>1767</v>
      </c>
    </row>
    <row r="691" spans="1:2">
      <c r="A691" s="78" t="s">
        <v>202</v>
      </c>
      <c r="B691" s="79" t="s">
        <v>1768</v>
      </c>
    </row>
    <row r="692" spans="1:2">
      <c r="A692" s="78" t="s">
        <v>202</v>
      </c>
      <c r="B692" s="79" t="s">
        <v>1761</v>
      </c>
    </row>
    <row r="693" spans="1:2">
      <c r="A693" s="78" t="s">
        <v>202</v>
      </c>
      <c r="B693" s="79" t="s">
        <v>1762</v>
      </c>
    </row>
    <row r="694" spans="1:2">
      <c r="A694" s="78" t="s">
        <v>202</v>
      </c>
      <c r="B694" s="79" t="s">
        <v>1763</v>
      </c>
    </row>
    <row r="695" spans="1:2">
      <c r="A695" s="78" t="s">
        <v>202</v>
      </c>
      <c r="B695" s="79" t="s">
        <v>1769</v>
      </c>
    </row>
    <row r="696" spans="1:2">
      <c r="A696" s="78" t="s">
        <v>202</v>
      </c>
      <c r="B696" s="79" t="s">
        <v>1760</v>
      </c>
    </row>
    <row r="697" spans="1:2">
      <c r="A697" s="78" t="s">
        <v>202</v>
      </c>
      <c r="B697" s="79" t="s">
        <v>1755</v>
      </c>
    </row>
    <row r="698" spans="1:2">
      <c r="A698" s="78" t="s">
        <v>204</v>
      </c>
      <c r="B698" s="79" t="s">
        <v>734</v>
      </c>
    </row>
    <row r="699" spans="1:2">
      <c r="A699" s="78" t="s">
        <v>204</v>
      </c>
      <c r="B699" s="79" t="s">
        <v>729</v>
      </c>
    </row>
    <row r="700" spans="1:2">
      <c r="A700" s="78" t="s">
        <v>204</v>
      </c>
      <c r="B700" s="79" t="s">
        <v>702</v>
      </c>
    </row>
    <row r="701" spans="1:2">
      <c r="A701" s="78" t="s">
        <v>204</v>
      </c>
      <c r="B701" s="79" t="s">
        <v>714</v>
      </c>
    </row>
    <row r="702" spans="1:2">
      <c r="A702" s="78" t="s">
        <v>204</v>
      </c>
      <c r="B702" s="79" t="s">
        <v>704</v>
      </c>
    </row>
    <row r="703" spans="1:2">
      <c r="A703" s="78" t="s">
        <v>204</v>
      </c>
      <c r="B703" s="79" t="s">
        <v>705</v>
      </c>
    </row>
    <row r="704" spans="1:2">
      <c r="A704" s="78" t="s">
        <v>204</v>
      </c>
      <c r="B704" s="79" t="s">
        <v>735</v>
      </c>
    </row>
    <row r="705" spans="1:2">
      <c r="A705" s="78" t="s">
        <v>204</v>
      </c>
      <c r="B705" s="79" t="s">
        <v>1827</v>
      </c>
    </row>
    <row r="706" spans="1:2">
      <c r="A706" s="78" t="s">
        <v>204</v>
      </c>
      <c r="B706" s="79" t="s">
        <v>1825</v>
      </c>
    </row>
    <row r="707" spans="1:2">
      <c r="A707" s="78" t="s">
        <v>204</v>
      </c>
      <c r="B707" s="79" t="s">
        <v>1823</v>
      </c>
    </row>
    <row r="708" spans="1:2">
      <c r="A708" s="78" t="s">
        <v>204</v>
      </c>
      <c r="B708" s="79" t="s">
        <v>1822</v>
      </c>
    </row>
    <row r="709" spans="1:2">
      <c r="A709" s="78" t="s">
        <v>204</v>
      </c>
      <c r="B709" s="79" t="s">
        <v>1824</v>
      </c>
    </row>
    <row r="710" spans="1:2">
      <c r="A710" s="78" t="s">
        <v>204</v>
      </c>
      <c r="B710" s="79" t="s">
        <v>1826</v>
      </c>
    </row>
    <row r="711" spans="1:2">
      <c r="A711" s="78" t="s">
        <v>204</v>
      </c>
      <c r="B711" s="79" t="s">
        <v>727</v>
      </c>
    </row>
    <row r="712" spans="1:2">
      <c r="A712" s="78" t="s">
        <v>204</v>
      </c>
      <c r="B712" s="79" t="s">
        <v>724</v>
      </c>
    </row>
    <row r="713" spans="1:2">
      <c r="A713" s="78" t="s">
        <v>204</v>
      </c>
      <c r="B713" s="79" t="s">
        <v>728</v>
      </c>
    </row>
    <row r="714" spans="1:2">
      <c r="A714" s="78" t="s">
        <v>204</v>
      </c>
      <c r="B714" s="79" t="s">
        <v>720</v>
      </c>
    </row>
    <row r="715" spans="1:2">
      <c r="A715" s="78" t="s">
        <v>204</v>
      </c>
      <c r="B715" s="79" t="s">
        <v>712</v>
      </c>
    </row>
    <row r="716" spans="1:2">
      <c r="A716" s="78" t="s">
        <v>204</v>
      </c>
      <c r="B716" s="79" t="s">
        <v>715</v>
      </c>
    </row>
    <row r="717" spans="1:2">
      <c r="A717" s="78" t="s">
        <v>204</v>
      </c>
      <c r="B717" s="79" t="s">
        <v>709</v>
      </c>
    </row>
    <row r="718" spans="1:2">
      <c r="A718" s="78" t="s">
        <v>204</v>
      </c>
      <c r="B718" s="79" t="s">
        <v>716</v>
      </c>
    </row>
    <row r="719" spans="1:2">
      <c r="A719" s="78" t="s">
        <v>204</v>
      </c>
      <c r="B719" s="79" t="s">
        <v>713</v>
      </c>
    </row>
    <row r="720" spans="1:2">
      <c r="A720" s="78" t="s">
        <v>204</v>
      </c>
      <c r="B720" s="79" t="s">
        <v>717</v>
      </c>
    </row>
    <row r="721" spans="1:2">
      <c r="A721" s="78" t="s">
        <v>204</v>
      </c>
      <c r="B721" s="79" t="s">
        <v>718</v>
      </c>
    </row>
    <row r="722" spans="1:2">
      <c r="A722" s="78" t="s">
        <v>204</v>
      </c>
      <c r="B722" s="79" t="s">
        <v>719</v>
      </c>
    </row>
    <row r="723" spans="1:2">
      <c r="A723" s="78" t="s">
        <v>204</v>
      </c>
      <c r="B723" s="79" t="s">
        <v>725</v>
      </c>
    </row>
    <row r="724" spans="1:2">
      <c r="A724" s="78" t="s">
        <v>204</v>
      </c>
      <c r="B724" s="79" t="s">
        <v>726</v>
      </c>
    </row>
    <row r="725" spans="1:2">
      <c r="A725" s="78" t="s">
        <v>204</v>
      </c>
      <c r="B725" s="79" t="s">
        <v>721</v>
      </c>
    </row>
    <row r="726" spans="1:2">
      <c r="A726" s="78" t="s">
        <v>204</v>
      </c>
      <c r="B726" s="79" t="s">
        <v>722</v>
      </c>
    </row>
    <row r="727" spans="1:2">
      <c r="A727" s="78" t="s">
        <v>204</v>
      </c>
      <c r="B727" s="79" t="s">
        <v>723</v>
      </c>
    </row>
    <row r="728" spans="1:2">
      <c r="A728" s="78" t="s">
        <v>204</v>
      </c>
      <c r="B728" s="79" t="s">
        <v>710</v>
      </c>
    </row>
    <row r="729" spans="1:2">
      <c r="A729" s="78" t="s">
        <v>204</v>
      </c>
      <c r="B729" s="79" t="s">
        <v>711</v>
      </c>
    </row>
    <row r="730" spans="1:2">
      <c r="A730" s="78" t="s">
        <v>204</v>
      </c>
      <c r="B730" s="79" t="s">
        <v>736</v>
      </c>
    </row>
    <row r="731" spans="1:2">
      <c r="A731" s="78" t="s">
        <v>204</v>
      </c>
      <c r="B731" s="79" t="s">
        <v>737</v>
      </c>
    </row>
    <row r="732" spans="1:2">
      <c r="A732" s="78" t="s">
        <v>204</v>
      </c>
      <c r="B732" s="79" t="s">
        <v>1800</v>
      </c>
    </row>
    <row r="733" spans="1:2">
      <c r="A733" s="78" t="s">
        <v>204</v>
      </c>
      <c r="B733" s="79" t="s">
        <v>1801</v>
      </c>
    </row>
    <row r="734" spans="1:2">
      <c r="A734" s="78" t="s">
        <v>204</v>
      </c>
      <c r="B734" s="79" t="s">
        <v>1790</v>
      </c>
    </row>
    <row r="735" spans="1:2">
      <c r="A735" s="78" t="s">
        <v>204</v>
      </c>
      <c r="B735" s="79" t="s">
        <v>1788</v>
      </c>
    </row>
    <row r="736" spans="1:2">
      <c r="A736" s="78" t="s">
        <v>204</v>
      </c>
      <c r="B736" s="79" t="s">
        <v>1820</v>
      </c>
    </row>
    <row r="737" spans="1:2">
      <c r="A737" s="78" t="s">
        <v>204</v>
      </c>
      <c r="B737" s="79" t="s">
        <v>1802</v>
      </c>
    </row>
    <row r="738" spans="1:2">
      <c r="A738" s="78" t="s">
        <v>204</v>
      </c>
      <c r="B738" s="79" t="s">
        <v>1803</v>
      </c>
    </row>
    <row r="739" spans="1:2">
      <c r="A739" s="78" t="s">
        <v>204</v>
      </c>
      <c r="B739" s="79" t="s">
        <v>1804</v>
      </c>
    </row>
    <row r="740" spans="1:2">
      <c r="A740" s="78" t="s">
        <v>204</v>
      </c>
      <c r="B740" s="79" t="s">
        <v>1805</v>
      </c>
    </row>
    <row r="741" spans="1:2">
      <c r="A741" s="78" t="s">
        <v>204</v>
      </c>
      <c r="B741" s="79" t="s">
        <v>1806</v>
      </c>
    </row>
    <row r="742" spans="1:2">
      <c r="A742" s="78" t="s">
        <v>204</v>
      </c>
      <c r="B742" s="79" t="s">
        <v>1815</v>
      </c>
    </row>
    <row r="743" spans="1:2">
      <c r="A743" s="78" t="s">
        <v>204</v>
      </c>
      <c r="B743" s="79" t="s">
        <v>1821</v>
      </c>
    </row>
    <row r="744" spans="1:2">
      <c r="A744" s="78" t="s">
        <v>204</v>
      </c>
      <c r="B744" s="79" t="s">
        <v>1791</v>
      </c>
    </row>
    <row r="745" spans="1:2">
      <c r="A745" s="78" t="s">
        <v>204</v>
      </c>
      <c r="B745" s="79" t="s">
        <v>1792</v>
      </c>
    </row>
    <row r="746" spans="1:2">
      <c r="A746" s="78" t="s">
        <v>204</v>
      </c>
      <c r="B746" s="79" t="s">
        <v>1793</v>
      </c>
    </row>
    <row r="747" spans="1:2">
      <c r="A747" s="78" t="s">
        <v>204</v>
      </c>
      <c r="B747" s="79" t="s">
        <v>1789</v>
      </c>
    </row>
    <row r="748" spans="1:2">
      <c r="A748" s="78" t="s">
        <v>204</v>
      </c>
      <c r="B748" s="79" t="s">
        <v>1794</v>
      </c>
    </row>
    <row r="749" spans="1:2">
      <c r="A749" s="78" t="s">
        <v>204</v>
      </c>
      <c r="B749" s="79" t="s">
        <v>1795</v>
      </c>
    </row>
    <row r="750" spans="1:2">
      <c r="A750" s="78" t="s">
        <v>204</v>
      </c>
      <c r="B750" s="79" t="s">
        <v>1796</v>
      </c>
    </row>
    <row r="751" spans="1:2">
      <c r="A751" s="78" t="s">
        <v>204</v>
      </c>
      <c r="B751" s="79" t="s">
        <v>1812</v>
      </c>
    </row>
    <row r="752" spans="1:2">
      <c r="A752" s="78" t="s">
        <v>204</v>
      </c>
      <c r="B752" s="79" t="s">
        <v>1816</v>
      </c>
    </row>
    <row r="753" spans="1:2">
      <c r="A753" s="78" t="s">
        <v>204</v>
      </c>
      <c r="B753" s="79" t="s">
        <v>1813</v>
      </c>
    </row>
    <row r="754" spans="1:2">
      <c r="A754" s="78" t="s">
        <v>204</v>
      </c>
      <c r="B754" s="79" t="s">
        <v>1819</v>
      </c>
    </row>
    <row r="755" spans="1:2">
      <c r="A755" s="78" t="s">
        <v>204</v>
      </c>
      <c r="B755" s="79" t="s">
        <v>1814</v>
      </c>
    </row>
    <row r="756" spans="1:2">
      <c r="A756" s="78" t="s">
        <v>204</v>
      </c>
      <c r="B756" s="79" t="s">
        <v>1817</v>
      </c>
    </row>
    <row r="757" spans="1:2">
      <c r="A757" s="78" t="s">
        <v>204</v>
      </c>
      <c r="B757" s="79" t="s">
        <v>1797</v>
      </c>
    </row>
    <row r="758" spans="1:2">
      <c r="A758" s="78" t="s">
        <v>204</v>
      </c>
      <c r="B758" s="79" t="s">
        <v>1807</v>
      </c>
    </row>
    <row r="759" spans="1:2">
      <c r="A759" s="78" t="s">
        <v>204</v>
      </c>
      <c r="B759" s="79" t="s">
        <v>1798</v>
      </c>
    </row>
    <row r="760" spans="1:2">
      <c r="A760" s="78" t="s">
        <v>204</v>
      </c>
      <c r="B760" s="79" t="s">
        <v>1808</v>
      </c>
    </row>
    <row r="761" spans="1:2">
      <c r="A761" s="78" t="s">
        <v>204</v>
      </c>
      <c r="B761" s="79" t="s">
        <v>1799</v>
      </c>
    </row>
    <row r="762" spans="1:2">
      <c r="A762" s="78" t="s">
        <v>204</v>
      </c>
      <c r="B762" s="79" t="s">
        <v>1809</v>
      </c>
    </row>
    <row r="763" spans="1:2">
      <c r="A763" s="78" t="s">
        <v>204</v>
      </c>
      <c r="B763" s="79" t="s">
        <v>1810</v>
      </c>
    </row>
    <row r="764" spans="1:2">
      <c r="A764" s="78" t="s">
        <v>204</v>
      </c>
      <c r="B764" s="79" t="s">
        <v>1811</v>
      </c>
    </row>
    <row r="765" spans="1:2">
      <c r="A765" s="78" t="s">
        <v>204</v>
      </c>
      <c r="B765" s="79" t="s">
        <v>1818</v>
      </c>
    </row>
    <row r="766" spans="1:2">
      <c r="A766" s="78" t="s">
        <v>206</v>
      </c>
      <c r="B766" s="79" t="s">
        <v>740</v>
      </c>
    </row>
    <row r="767" spans="1:2">
      <c r="A767" s="78" t="s">
        <v>206</v>
      </c>
      <c r="B767" s="79" t="s">
        <v>739</v>
      </c>
    </row>
    <row r="768" spans="1:2">
      <c r="A768" s="78" t="s">
        <v>206</v>
      </c>
      <c r="B768" s="79" t="s">
        <v>770</v>
      </c>
    </row>
    <row r="769" spans="1:2">
      <c r="A769" s="78" t="s">
        <v>206</v>
      </c>
      <c r="B769" s="79" t="s">
        <v>772</v>
      </c>
    </row>
    <row r="770" spans="1:2">
      <c r="A770" s="78" t="s">
        <v>206</v>
      </c>
      <c r="B770" s="79" t="s">
        <v>738</v>
      </c>
    </row>
    <row r="771" spans="1:2">
      <c r="A771" s="78" t="s">
        <v>206</v>
      </c>
      <c r="B771" s="79" t="s">
        <v>742</v>
      </c>
    </row>
    <row r="772" spans="1:2">
      <c r="A772" s="78" t="s">
        <v>206</v>
      </c>
      <c r="B772" s="79" t="s">
        <v>743</v>
      </c>
    </row>
    <row r="773" spans="1:2">
      <c r="A773" s="78" t="s">
        <v>206</v>
      </c>
      <c r="B773" s="79" t="s">
        <v>741</v>
      </c>
    </row>
    <row r="774" spans="1:2">
      <c r="A774" s="78" t="s">
        <v>206</v>
      </c>
      <c r="B774" s="79" t="s">
        <v>771</v>
      </c>
    </row>
    <row r="775" spans="1:2">
      <c r="A775" s="78" t="s">
        <v>206</v>
      </c>
      <c r="B775" s="79" t="s">
        <v>1835</v>
      </c>
    </row>
    <row r="776" spans="1:2">
      <c r="A776" s="78" t="s">
        <v>206</v>
      </c>
      <c r="B776" s="79" t="s">
        <v>744</v>
      </c>
    </row>
    <row r="777" spans="1:2">
      <c r="A777" s="78" t="s">
        <v>206</v>
      </c>
      <c r="B777" s="79" t="s">
        <v>745</v>
      </c>
    </row>
    <row r="778" spans="1:2">
      <c r="A778" s="78" t="s">
        <v>206</v>
      </c>
      <c r="B778" s="79" t="s">
        <v>746</v>
      </c>
    </row>
    <row r="779" spans="1:2">
      <c r="A779" s="78" t="s">
        <v>206</v>
      </c>
      <c r="B779" s="79" t="s">
        <v>747</v>
      </c>
    </row>
    <row r="780" spans="1:2">
      <c r="A780" s="78" t="s">
        <v>206</v>
      </c>
      <c r="B780" s="79" t="s">
        <v>755</v>
      </c>
    </row>
    <row r="781" spans="1:2">
      <c r="A781" s="78" t="s">
        <v>206</v>
      </c>
      <c r="B781" s="79" t="s">
        <v>759</v>
      </c>
    </row>
    <row r="782" spans="1:2">
      <c r="A782" s="78" t="s">
        <v>206</v>
      </c>
      <c r="B782" s="79" t="s">
        <v>756</v>
      </c>
    </row>
    <row r="783" spans="1:2">
      <c r="A783" s="78" t="s">
        <v>206</v>
      </c>
      <c r="B783" s="79" t="s">
        <v>760</v>
      </c>
    </row>
    <row r="784" spans="1:2">
      <c r="A784" s="78" t="s">
        <v>206</v>
      </c>
      <c r="B784" s="79" t="s">
        <v>761</v>
      </c>
    </row>
    <row r="785" spans="1:2">
      <c r="A785" s="78" t="s">
        <v>206</v>
      </c>
      <c r="B785" s="79" t="s">
        <v>762</v>
      </c>
    </row>
    <row r="786" spans="1:2">
      <c r="A786" s="78" t="s">
        <v>206</v>
      </c>
      <c r="B786" s="79" t="s">
        <v>763</v>
      </c>
    </row>
    <row r="787" spans="1:2">
      <c r="A787" s="78" t="s">
        <v>206</v>
      </c>
      <c r="B787" s="79" t="s">
        <v>758</v>
      </c>
    </row>
    <row r="788" spans="1:2">
      <c r="A788" s="78" t="s">
        <v>206</v>
      </c>
      <c r="B788" s="79" t="s">
        <v>764</v>
      </c>
    </row>
    <row r="789" spans="1:2">
      <c r="A789" s="78" t="s">
        <v>206</v>
      </c>
      <c r="B789" s="79" t="s">
        <v>757</v>
      </c>
    </row>
    <row r="790" spans="1:2">
      <c r="A790" s="78" t="s">
        <v>206</v>
      </c>
      <c r="B790" s="79" t="s">
        <v>765</v>
      </c>
    </row>
    <row r="791" spans="1:2">
      <c r="A791" s="78" t="s">
        <v>206</v>
      </c>
      <c r="B791" s="79" t="s">
        <v>766</v>
      </c>
    </row>
    <row r="792" spans="1:2">
      <c r="A792" s="78" t="s">
        <v>206</v>
      </c>
      <c r="B792" s="79" t="s">
        <v>750</v>
      </c>
    </row>
    <row r="793" spans="1:2">
      <c r="A793" s="78" t="s">
        <v>206</v>
      </c>
      <c r="B793" s="79" t="s">
        <v>751</v>
      </c>
    </row>
    <row r="794" spans="1:2">
      <c r="A794" s="78" t="s">
        <v>206</v>
      </c>
      <c r="B794" s="79" t="s">
        <v>752</v>
      </c>
    </row>
    <row r="795" spans="1:2">
      <c r="A795" s="78" t="s">
        <v>206</v>
      </c>
      <c r="B795" s="79" t="s">
        <v>753</v>
      </c>
    </row>
    <row r="796" spans="1:2">
      <c r="A796" s="78" t="s">
        <v>206</v>
      </c>
      <c r="B796" s="79" t="s">
        <v>754</v>
      </c>
    </row>
    <row r="797" spans="1:2">
      <c r="A797" s="78" t="s">
        <v>206</v>
      </c>
      <c r="B797" s="79" t="s">
        <v>748</v>
      </c>
    </row>
    <row r="798" spans="1:2">
      <c r="A798" s="78" t="s">
        <v>206</v>
      </c>
      <c r="B798" s="79" t="s">
        <v>749</v>
      </c>
    </row>
    <row r="799" spans="1:2">
      <c r="A799" s="78" t="s">
        <v>206</v>
      </c>
      <c r="B799" s="79" t="s">
        <v>1828</v>
      </c>
    </row>
    <row r="800" spans="1:2">
      <c r="A800" s="78" t="s">
        <v>206</v>
      </c>
      <c r="B800" s="79" t="s">
        <v>1832</v>
      </c>
    </row>
    <row r="801" spans="1:2">
      <c r="A801" s="78" t="s">
        <v>206</v>
      </c>
      <c r="B801" s="79" t="s">
        <v>1829</v>
      </c>
    </row>
    <row r="802" spans="1:2">
      <c r="A802" s="78" t="s">
        <v>206</v>
      </c>
      <c r="B802" s="79" t="s">
        <v>1830</v>
      </c>
    </row>
    <row r="803" spans="1:2">
      <c r="A803" s="78" t="s">
        <v>206</v>
      </c>
      <c r="B803" s="79" t="s">
        <v>1831</v>
      </c>
    </row>
    <row r="804" spans="1:2">
      <c r="A804" s="78" t="s">
        <v>206</v>
      </c>
      <c r="B804" s="79" t="s">
        <v>1833</v>
      </c>
    </row>
    <row r="805" spans="1:2">
      <c r="A805" s="78" t="s">
        <v>206</v>
      </c>
      <c r="B805" s="79" t="s">
        <v>1834</v>
      </c>
    </row>
    <row r="806" spans="1:2">
      <c r="A806" s="78" t="s">
        <v>208</v>
      </c>
      <c r="B806" s="79" t="s">
        <v>776</v>
      </c>
    </row>
    <row r="807" spans="1:2">
      <c r="A807" s="78" t="s">
        <v>208</v>
      </c>
      <c r="B807" s="79" t="s">
        <v>774</v>
      </c>
    </row>
    <row r="808" spans="1:2">
      <c r="A808" s="78" t="s">
        <v>208</v>
      </c>
      <c r="B808" s="79" t="s">
        <v>775</v>
      </c>
    </row>
    <row r="809" spans="1:2">
      <c r="A809" s="78" t="s">
        <v>208</v>
      </c>
      <c r="B809" s="79" t="s">
        <v>1854</v>
      </c>
    </row>
    <row r="810" spans="1:2">
      <c r="A810" s="78" t="s">
        <v>208</v>
      </c>
      <c r="B810" s="79" t="s">
        <v>1855</v>
      </c>
    </row>
    <row r="811" spans="1:2">
      <c r="A811" s="78" t="s">
        <v>208</v>
      </c>
      <c r="B811" s="79" t="s">
        <v>1858</v>
      </c>
    </row>
    <row r="812" spans="1:2">
      <c r="A812" s="78" t="s">
        <v>208</v>
      </c>
      <c r="B812" s="79" t="s">
        <v>1859</v>
      </c>
    </row>
    <row r="813" spans="1:2">
      <c r="A813" s="78" t="s">
        <v>208</v>
      </c>
      <c r="B813" s="79" t="s">
        <v>1857</v>
      </c>
    </row>
    <row r="814" spans="1:2">
      <c r="A814" s="78" t="s">
        <v>208</v>
      </c>
      <c r="B814" s="79" t="s">
        <v>1856</v>
      </c>
    </row>
    <row r="815" spans="1:2">
      <c r="A815" s="78" t="s">
        <v>208</v>
      </c>
      <c r="B815" s="79" t="s">
        <v>1844</v>
      </c>
    </row>
    <row r="816" spans="1:2">
      <c r="A816" s="78" t="s">
        <v>208</v>
      </c>
      <c r="B816" s="79" t="s">
        <v>1845</v>
      </c>
    </row>
    <row r="817" spans="1:2">
      <c r="A817" s="78" t="s">
        <v>208</v>
      </c>
      <c r="B817" s="79" t="s">
        <v>1840</v>
      </c>
    </row>
    <row r="818" spans="1:2">
      <c r="A818" s="78" t="s">
        <v>208</v>
      </c>
      <c r="B818" s="79" t="s">
        <v>1846</v>
      </c>
    </row>
    <row r="819" spans="1:2">
      <c r="A819" s="78" t="s">
        <v>208</v>
      </c>
      <c r="B819" s="79" t="s">
        <v>1841</v>
      </c>
    </row>
    <row r="820" spans="1:2">
      <c r="A820" s="78" t="s">
        <v>208</v>
      </c>
      <c r="B820" s="79" t="s">
        <v>1849</v>
      </c>
    </row>
    <row r="821" spans="1:2">
      <c r="A821" s="78" t="s">
        <v>208</v>
      </c>
      <c r="B821" s="79" t="s">
        <v>1853</v>
      </c>
    </row>
    <row r="822" spans="1:2">
      <c r="A822" s="78" t="s">
        <v>208</v>
      </c>
      <c r="B822" s="79" t="s">
        <v>1863</v>
      </c>
    </row>
    <row r="823" spans="1:2">
      <c r="A823" s="78" t="s">
        <v>208</v>
      </c>
      <c r="B823" s="79" t="s">
        <v>1847</v>
      </c>
    </row>
    <row r="824" spans="1:2">
      <c r="A824" s="78" t="s">
        <v>208</v>
      </c>
      <c r="B824" s="79" t="s">
        <v>1842</v>
      </c>
    </row>
    <row r="825" spans="1:2">
      <c r="A825" s="78" t="s">
        <v>208</v>
      </c>
      <c r="B825" s="79" t="s">
        <v>1837</v>
      </c>
    </row>
    <row r="826" spans="1:2">
      <c r="A826" s="78" t="s">
        <v>208</v>
      </c>
      <c r="B826" s="79" t="s">
        <v>1848</v>
      </c>
    </row>
    <row r="827" spans="1:2">
      <c r="A827" s="78" t="s">
        <v>208</v>
      </c>
      <c r="B827" s="79" t="s">
        <v>1864</v>
      </c>
    </row>
    <row r="828" spans="1:2">
      <c r="A828" s="78" t="s">
        <v>208</v>
      </c>
      <c r="B828" s="79" t="s">
        <v>1865</v>
      </c>
    </row>
    <row r="829" spans="1:2">
      <c r="A829" s="78" t="s">
        <v>208</v>
      </c>
      <c r="B829" s="79" t="s">
        <v>1850</v>
      </c>
    </row>
    <row r="830" spans="1:2">
      <c r="A830" s="78" t="s">
        <v>208</v>
      </c>
      <c r="B830" s="79" t="s">
        <v>1851</v>
      </c>
    </row>
    <row r="831" spans="1:2">
      <c r="A831" s="78" t="s">
        <v>208</v>
      </c>
      <c r="B831" s="79" t="s">
        <v>1860</v>
      </c>
    </row>
    <row r="832" spans="1:2">
      <c r="A832" s="78" t="s">
        <v>208</v>
      </c>
      <c r="B832" s="79" t="s">
        <v>1843</v>
      </c>
    </row>
    <row r="833" spans="1:2">
      <c r="A833" s="78" t="s">
        <v>208</v>
      </c>
      <c r="B833" s="79" t="s">
        <v>1838</v>
      </c>
    </row>
    <row r="834" spans="1:2">
      <c r="A834" s="78" t="s">
        <v>208</v>
      </c>
      <c r="B834" s="79" t="s">
        <v>1861</v>
      </c>
    </row>
    <row r="835" spans="1:2">
      <c r="A835" s="78" t="s">
        <v>208</v>
      </c>
      <c r="B835" s="79" t="s">
        <v>1852</v>
      </c>
    </row>
    <row r="836" spans="1:2">
      <c r="A836" s="78" t="s">
        <v>208</v>
      </c>
      <c r="B836" s="79" t="s">
        <v>1862</v>
      </c>
    </row>
    <row r="837" spans="1:2">
      <c r="A837" s="78" t="s">
        <v>208</v>
      </c>
      <c r="B837" s="79" t="s">
        <v>1836</v>
      </c>
    </row>
    <row r="838" spans="1:2">
      <c r="A838" s="78" t="s">
        <v>208</v>
      </c>
      <c r="B838" s="79" t="s">
        <v>1839</v>
      </c>
    </row>
    <row r="839" spans="1:2">
      <c r="A839" s="78" t="s">
        <v>210</v>
      </c>
      <c r="B839" s="79" t="s">
        <v>1880</v>
      </c>
    </row>
    <row r="840" spans="1:2">
      <c r="A840" s="78" t="s">
        <v>210</v>
      </c>
      <c r="B840" s="79" t="s">
        <v>786</v>
      </c>
    </row>
    <row r="841" spans="1:2">
      <c r="A841" s="78" t="s">
        <v>210</v>
      </c>
      <c r="B841" s="79" t="s">
        <v>787</v>
      </c>
    </row>
    <row r="842" spans="1:2">
      <c r="A842" s="78" t="s">
        <v>210</v>
      </c>
      <c r="B842" s="79" t="s">
        <v>788</v>
      </c>
    </row>
    <row r="843" spans="1:2">
      <c r="A843" s="78" t="s">
        <v>210</v>
      </c>
      <c r="B843" s="79" t="s">
        <v>1874</v>
      </c>
    </row>
    <row r="844" spans="1:2">
      <c r="A844" s="78" t="s">
        <v>210</v>
      </c>
      <c r="B844" s="79" t="s">
        <v>1873</v>
      </c>
    </row>
    <row r="845" spans="1:2">
      <c r="A845" s="78" t="s">
        <v>210</v>
      </c>
      <c r="B845" s="79" t="s">
        <v>1876</v>
      </c>
    </row>
    <row r="846" spans="1:2">
      <c r="A846" s="78" t="s">
        <v>210</v>
      </c>
      <c r="B846" s="79" t="s">
        <v>1879</v>
      </c>
    </row>
    <row r="847" spans="1:2">
      <c r="A847" s="78" t="s">
        <v>210</v>
      </c>
      <c r="B847" s="79" t="s">
        <v>1875</v>
      </c>
    </row>
    <row r="848" spans="1:2">
      <c r="A848" s="78" t="s">
        <v>210</v>
      </c>
      <c r="B848" s="79" t="s">
        <v>1868</v>
      </c>
    </row>
    <row r="849" spans="1:2">
      <c r="A849" s="78" t="s">
        <v>210</v>
      </c>
      <c r="B849" s="79" t="s">
        <v>1869</v>
      </c>
    </row>
    <row r="850" spans="1:2">
      <c r="A850" s="78" t="s">
        <v>210</v>
      </c>
      <c r="B850" s="79" t="s">
        <v>1870</v>
      </c>
    </row>
    <row r="851" spans="1:2">
      <c r="A851" s="78" t="s">
        <v>210</v>
      </c>
      <c r="B851" s="79" t="s">
        <v>1866</v>
      </c>
    </row>
    <row r="852" spans="1:2">
      <c r="A852" s="78" t="s">
        <v>210</v>
      </c>
      <c r="B852" s="79" t="s">
        <v>1877</v>
      </c>
    </row>
    <row r="853" spans="1:2">
      <c r="A853" s="78" t="s">
        <v>210</v>
      </c>
      <c r="B853" s="79" t="s">
        <v>1878</v>
      </c>
    </row>
    <row r="854" spans="1:2">
      <c r="A854" s="78" t="s">
        <v>210</v>
      </c>
      <c r="B854" s="79" t="s">
        <v>1867</v>
      </c>
    </row>
    <row r="855" spans="1:2">
      <c r="A855" s="78" t="s">
        <v>210</v>
      </c>
      <c r="B855" s="79" t="s">
        <v>1871</v>
      </c>
    </row>
    <row r="856" spans="1:2">
      <c r="A856" s="78" t="s">
        <v>210</v>
      </c>
      <c r="B856" s="79" t="s">
        <v>1872</v>
      </c>
    </row>
    <row r="857" spans="1:2">
      <c r="A857" s="78" t="s">
        <v>212</v>
      </c>
      <c r="B857" s="79" t="s">
        <v>789</v>
      </c>
    </row>
    <row r="858" spans="1:2">
      <c r="A858" s="78" t="s">
        <v>212</v>
      </c>
      <c r="B858" s="79" t="s">
        <v>1882</v>
      </c>
    </row>
    <row r="859" spans="1:2">
      <c r="A859" s="78" t="s">
        <v>212</v>
      </c>
      <c r="B859" s="79" t="s">
        <v>1883</v>
      </c>
    </row>
    <row r="860" spans="1:2">
      <c r="A860" s="78" t="s">
        <v>212</v>
      </c>
      <c r="B860" s="79" t="s">
        <v>1881</v>
      </c>
    </row>
    <row r="861" spans="1:2">
      <c r="A861" s="78" t="s">
        <v>212</v>
      </c>
      <c r="B861" s="79" t="s">
        <v>2032</v>
      </c>
    </row>
    <row r="862" spans="1:2">
      <c r="A862" s="78" t="s">
        <v>212</v>
      </c>
      <c r="B862" s="79" t="s">
        <v>1884</v>
      </c>
    </row>
    <row r="863" spans="1:2">
      <c r="A863" s="78" t="s">
        <v>212</v>
      </c>
      <c r="B863" s="79" t="s">
        <v>1885</v>
      </c>
    </row>
    <row r="864" spans="1:2">
      <c r="A864" s="78" t="s">
        <v>212</v>
      </c>
      <c r="B864" s="79" t="s">
        <v>805</v>
      </c>
    </row>
    <row r="865" spans="1:2">
      <c r="A865" s="78" t="s">
        <v>212</v>
      </c>
      <c r="B865" s="79" t="s">
        <v>804</v>
      </c>
    </row>
    <row r="866" spans="1:2">
      <c r="A866" s="78" t="s">
        <v>212</v>
      </c>
      <c r="B866" s="79" t="s">
        <v>816</v>
      </c>
    </row>
    <row r="867" spans="1:2">
      <c r="A867" s="78" t="s">
        <v>212</v>
      </c>
      <c r="B867" s="79" t="s">
        <v>799</v>
      </c>
    </row>
    <row r="868" spans="1:2">
      <c r="A868" s="78" t="s">
        <v>212</v>
      </c>
      <c r="B868" s="79" t="s">
        <v>817</v>
      </c>
    </row>
    <row r="869" spans="1:2">
      <c r="A869" s="78" t="s">
        <v>212</v>
      </c>
      <c r="B869" s="79" t="s">
        <v>797</v>
      </c>
    </row>
    <row r="870" spans="1:2">
      <c r="A870" s="78" t="s">
        <v>212</v>
      </c>
      <c r="B870" s="79" t="s">
        <v>798</v>
      </c>
    </row>
    <row r="871" spans="1:2">
      <c r="A871" s="78" t="s">
        <v>212</v>
      </c>
      <c r="B871" s="79" t="s">
        <v>800</v>
      </c>
    </row>
    <row r="872" spans="1:2">
      <c r="A872" s="78" t="s">
        <v>212</v>
      </c>
      <c r="B872" s="79" t="s">
        <v>801</v>
      </c>
    </row>
    <row r="873" spans="1:2">
      <c r="A873" s="78" t="s">
        <v>212</v>
      </c>
      <c r="B873" s="79" t="s">
        <v>793</v>
      </c>
    </row>
    <row r="874" spans="1:2">
      <c r="A874" s="78" t="s">
        <v>212</v>
      </c>
      <c r="B874" s="79" t="s">
        <v>803</v>
      </c>
    </row>
    <row r="875" spans="1:2">
      <c r="A875" s="78" t="s">
        <v>212</v>
      </c>
      <c r="B875" s="79" t="s">
        <v>806</v>
      </c>
    </row>
    <row r="876" spans="1:2">
      <c r="A876" s="78" t="s">
        <v>212</v>
      </c>
      <c r="B876" s="79" t="s">
        <v>794</v>
      </c>
    </row>
    <row r="877" spans="1:2">
      <c r="A877" s="78" t="s">
        <v>212</v>
      </c>
      <c r="B877" s="79" t="s">
        <v>808</v>
      </c>
    </row>
    <row r="878" spans="1:2">
      <c r="A878" s="78" t="s">
        <v>212</v>
      </c>
      <c r="B878" s="79" t="s">
        <v>795</v>
      </c>
    </row>
    <row r="879" spans="1:2">
      <c r="A879" s="78" t="s">
        <v>212</v>
      </c>
      <c r="B879" s="79" t="s">
        <v>796</v>
      </c>
    </row>
    <row r="880" spans="1:2">
      <c r="A880" s="78" t="s">
        <v>212</v>
      </c>
      <c r="B880" s="79" t="s">
        <v>807</v>
      </c>
    </row>
    <row r="881" spans="1:2">
      <c r="A881" s="78" t="s">
        <v>212</v>
      </c>
      <c r="B881" s="79" t="s">
        <v>809</v>
      </c>
    </row>
    <row r="882" spans="1:2">
      <c r="A882" s="78" t="s">
        <v>212</v>
      </c>
      <c r="B882" s="79" t="s">
        <v>802</v>
      </c>
    </row>
    <row r="883" spans="1:2">
      <c r="A883" s="78" t="s">
        <v>212</v>
      </c>
      <c r="B883" s="79" t="s">
        <v>810</v>
      </c>
    </row>
    <row r="884" spans="1:2">
      <c r="A884" s="78" t="s">
        <v>212</v>
      </c>
      <c r="B884" s="79" t="s">
        <v>818</v>
      </c>
    </row>
    <row r="885" spans="1:2">
      <c r="A885" s="78" t="s">
        <v>212</v>
      </c>
      <c r="B885" s="79" t="s">
        <v>819</v>
      </c>
    </row>
    <row r="886" spans="1:2">
      <c r="A886" s="78" t="s">
        <v>212</v>
      </c>
      <c r="B886" s="79" t="s">
        <v>814</v>
      </c>
    </row>
    <row r="887" spans="1:2">
      <c r="A887" s="78" t="s">
        <v>212</v>
      </c>
      <c r="B887" s="79" t="s">
        <v>815</v>
      </c>
    </row>
    <row r="888" spans="1:2">
      <c r="A888" s="78" t="s">
        <v>212</v>
      </c>
      <c r="B888" s="79" t="s">
        <v>820</v>
      </c>
    </row>
    <row r="889" spans="1:2">
      <c r="A889" s="78" t="s">
        <v>212</v>
      </c>
      <c r="B889" s="79" t="s">
        <v>2017</v>
      </c>
    </row>
    <row r="890" spans="1:2">
      <c r="A890" s="78" t="s">
        <v>212</v>
      </c>
      <c r="B890" s="79" t="s">
        <v>2018</v>
      </c>
    </row>
    <row r="891" spans="1:2">
      <c r="A891" s="78" t="s">
        <v>212</v>
      </c>
      <c r="B891" s="79" t="s">
        <v>2019</v>
      </c>
    </row>
    <row r="892" spans="1:2">
      <c r="A892" s="78" t="s">
        <v>212</v>
      </c>
      <c r="B892" s="79" t="s">
        <v>2020</v>
      </c>
    </row>
    <row r="893" spans="1:2">
      <c r="A893" s="78" t="s">
        <v>212</v>
      </c>
      <c r="B893" s="79" t="s">
        <v>2021</v>
      </c>
    </row>
    <row r="894" spans="1:2">
      <c r="A894" s="78" t="s">
        <v>212</v>
      </c>
      <c r="B894" s="79" t="s">
        <v>2028</v>
      </c>
    </row>
    <row r="895" spans="1:2">
      <c r="A895" s="78" t="s">
        <v>212</v>
      </c>
      <c r="B895" s="79" t="s">
        <v>2022</v>
      </c>
    </row>
    <row r="896" spans="1:2">
      <c r="A896" s="78" t="s">
        <v>212</v>
      </c>
      <c r="B896" s="79" t="s">
        <v>2023</v>
      </c>
    </row>
    <row r="897" spans="1:2">
      <c r="A897" s="78" t="s">
        <v>212</v>
      </c>
      <c r="B897" s="79" t="s">
        <v>1944</v>
      </c>
    </row>
    <row r="898" spans="1:2">
      <c r="A898" s="78" t="s">
        <v>212</v>
      </c>
      <c r="B898" s="79" t="s">
        <v>1945</v>
      </c>
    </row>
    <row r="899" spans="1:2">
      <c r="A899" s="78" t="s">
        <v>212</v>
      </c>
      <c r="B899" s="79" t="s">
        <v>1946</v>
      </c>
    </row>
    <row r="900" spans="1:2">
      <c r="A900" s="78" t="s">
        <v>212</v>
      </c>
      <c r="B900" s="79" t="s">
        <v>1947</v>
      </c>
    </row>
    <row r="901" spans="1:2">
      <c r="A901" s="78" t="s">
        <v>212</v>
      </c>
      <c r="B901" s="79" t="s">
        <v>1955</v>
      </c>
    </row>
    <row r="902" spans="1:2">
      <c r="A902" s="78" t="s">
        <v>212</v>
      </c>
      <c r="B902" s="79" t="s">
        <v>1956</v>
      </c>
    </row>
    <row r="903" spans="1:2">
      <c r="A903" s="78" t="s">
        <v>212</v>
      </c>
      <c r="B903" s="79" t="s">
        <v>1957</v>
      </c>
    </row>
    <row r="904" spans="1:2">
      <c r="A904" s="78" t="s">
        <v>212</v>
      </c>
      <c r="B904" s="79" t="s">
        <v>1958</v>
      </c>
    </row>
    <row r="905" spans="1:2">
      <c r="A905" s="78" t="s">
        <v>212</v>
      </c>
      <c r="B905" s="79" t="s">
        <v>1959</v>
      </c>
    </row>
    <row r="906" spans="1:2">
      <c r="A906" s="78" t="s">
        <v>212</v>
      </c>
      <c r="B906" s="79" t="s">
        <v>1960</v>
      </c>
    </row>
    <row r="907" spans="1:2">
      <c r="A907" s="78" t="s">
        <v>212</v>
      </c>
      <c r="B907" s="79" t="s">
        <v>1961</v>
      </c>
    </row>
    <row r="908" spans="1:2">
      <c r="A908" s="78" t="s">
        <v>212</v>
      </c>
      <c r="B908" s="79" t="s">
        <v>1962</v>
      </c>
    </row>
    <row r="909" spans="1:2">
      <c r="A909" s="78" t="s">
        <v>212</v>
      </c>
      <c r="B909" s="79" t="s">
        <v>1963</v>
      </c>
    </row>
    <row r="910" spans="1:2">
      <c r="A910" s="78" t="s">
        <v>212</v>
      </c>
      <c r="B910" s="79" t="s">
        <v>1964</v>
      </c>
    </row>
    <row r="911" spans="1:2">
      <c r="A911" s="78" t="s">
        <v>212</v>
      </c>
      <c r="B911" s="79" t="s">
        <v>1965</v>
      </c>
    </row>
    <row r="912" spans="1:2">
      <c r="A912" s="78" t="s">
        <v>212</v>
      </c>
      <c r="B912" s="79" t="s">
        <v>1966</v>
      </c>
    </row>
    <row r="913" spans="1:2">
      <c r="A913" s="78" t="s">
        <v>212</v>
      </c>
      <c r="B913" s="79" t="s">
        <v>1967</v>
      </c>
    </row>
    <row r="914" spans="1:2">
      <c r="A914" s="78" t="s">
        <v>212</v>
      </c>
      <c r="B914" s="79" t="s">
        <v>1968</v>
      </c>
    </row>
    <row r="915" spans="1:2">
      <c r="A915" s="78" t="s">
        <v>212</v>
      </c>
      <c r="B915" s="79" t="s">
        <v>1969</v>
      </c>
    </row>
    <row r="916" spans="1:2">
      <c r="A916" s="78" t="s">
        <v>212</v>
      </c>
      <c r="B916" s="79" t="s">
        <v>1970</v>
      </c>
    </row>
    <row r="917" spans="1:2">
      <c r="A917" s="78" t="s">
        <v>212</v>
      </c>
      <c r="B917" s="79" t="s">
        <v>1971</v>
      </c>
    </row>
    <row r="918" spans="1:2">
      <c r="A918" s="78" t="s">
        <v>212</v>
      </c>
      <c r="B918" s="79" t="s">
        <v>1972</v>
      </c>
    </row>
    <row r="919" spans="1:2">
      <c r="A919" s="78" t="s">
        <v>212</v>
      </c>
      <c r="B919" s="79" t="s">
        <v>1973</v>
      </c>
    </row>
    <row r="920" spans="1:2">
      <c r="A920" s="78" t="s">
        <v>212</v>
      </c>
      <c r="B920" s="79" t="s">
        <v>1974</v>
      </c>
    </row>
    <row r="921" spans="1:2">
      <c r="A921" s="78" t="s">
        <v>212</v>
      </c>
      <c r="B921" s="79" t="s">
        <v>1975</v>
      </c>
    </row>
    <row r="922" spans="1:2">
      <c r="A922" s="78" t="s">
        <v>212</v>
      </c>
      <c r="B922" s="79" t="s">
        <v>1976</v>
      </c>
    </row>
    <row r="923" spans="1:2">
      <c r="A923" s="78" t="s">
        <v>212</v>
      </c>
      <c r="B923" s="79" t="s">
        <v>1977</v>
      </c>
    </row>
    <row r="924" spans="1:2">
      <c r="A924" s="78" t="s">
        <v>212</v>
      </c>
      <c r="B924" s="79" t="s">
        <v>1978</v>
      </c>
    </row>
    <row r="925" spans="1:2">
      <c r="A925" s="78" t="s">
        <v>212</v>
      </c>
      <c r="B925" s="79" t="s">
        <v>1979</v>
      </c>
    </row>
    <row r="926" spans="1:2">
      <c r="A926" s="78" t="s">
        <v>212</v>
      </c>
      <c r="B926" s="79" t="s">
        <v>1980</v>
      </c>
    </row>
    <row r="927" spans="1:2">
      <c r="A927" s="78" t="s">
        <v>212</v>
      </c>
      <c r="B927" s="79" t="s">
        <v>1981</v>
      </c>
    </row>
    <row r="928" spans="1:2">
      <c r="A928" s="78" t="s">
        <v>212</v>
      </c>
      <c r="B928" s="79" t="s">
        <v>1982</v>
      </c>
    </row>
    <row r="929" spans="1:2">
      <c r="A929" s="78" t="s">
        <v>212</v>
      </c>
      <c r="B929" s="79" t="s">
        <v>1983</v>
      </c>
    </row>
    <row r="930" spans="1:2">
      <c r="A930" s="78" t="s">
        <v>212</v>
      </c>
      <c r="B930" s="79" t="s">
        <v>1984</v>
      </c>
    </row>
    <row r="931" spans="1:2">
      <c r="A931" s="78" t="s">
        <v>212</v>
      </c>
      <c r="B931" s="79" t="s">
        <v>1985</v>
      </c>
    </row>
    <row r="932" spans="1:2">
      <c r="A932" s="78" t="s">
        <v>212</v>
      </c>
      <c r="B932" s="79" t="s">
        <v>1986</v>
      </c>
    </row>
    <row r="933" spans="1:2">
      <c r="A933" s="78" t="s">
        <v>212</v>
      </c>
      <c r="B933" s="79" t="s">
        <v>2000</v>
      </c>
    </row>
    <row r="934" spans="1:2">
      <c r="A934" s="78" t="s">
        <v>212</v>
      </c>
      <c r="B934" s="79" t="s">
        <v>2001</v>
      </c>
    </row>
    <row r="935" spans="1:2">
      <c r="A935" s="78" t="s">
        <v>212</v>
      </c>
      <c r="B935" s="79" t="s">
        <v>2002</v>
      </c>
    </row>
    <row r="936" spans="1:2">
      <c r="A936" s="78" t="s">
        <v>212</v>
      </c>
      <c r="B936" s="79" t="s">
        <v>2003</v>
      </c>
    </row>
    <row r="937" spans="1:2">
      <c r="A937" s="78" t="s">
        <v>212</v>
      </c>
      <c r="B937" s="79" t="s">
        <v>2004</v>
      </c>
    </row>
    <row r="938" spans="1:2">
      <c r="A938" s="78" t="s">
        <v>212</v>
      </c>
      <c r="B938" s="79" t="s">
        <v>2005</v>
      </c>
    </row>
    <row r="939" spans="1:2">
      <c r="A939" s="78" t="s">
        <v>212</v>
      </c>
      <c r="B939" s="79" t="s">
        <v>2006</v>
      </c>
    </row>
    <row r="940" spans="1:2">
      <c r="A940" s="78" t="s">
        <v>212</v>
      </c>
      <c r="B940" s="79" t="s">
        <v>2007</v>
      </c>
    </row>
    <row r="941" spans="1:2">
      <c r="A941" s="78" t="s">
        <v>212</v>
      </c>
      <c r="B941" s="79" t="s">
        <v>2008</v>
      </c>
    </row>
    <row r="942" spans="1:2">
      <c r="A942" s="78" t="s">
        <v>212</v>
      </c>
      <c r="B942" s="79" t="s">
        <v>2009</v>
      </c>
    </row>
    <row r="943" spans="1:2">
      <c r="A943" s="78" t="s">
        <v>212</v>
      </c>
      <c r="B943" s="79" t="s">
        <v>2010</v>
      </c>
    </row>
    <row r="944" spans="1:2">
      <c r="A944" s="78" t="s">
        <v>212</v>
      </c>
      <c r="B944" s="79" t="s">
        <v>2011</v>
      </c>
    </row>
    <row r="945" spans="1:2">
      <c r="A945" s="78" t="s">
        <v>212</v>
      </c>
      <c r="B945" s="79" t="s">
        <v>2012</v>
      </c>
    </row>
    <row r="946" spans="1:2">
      <c r="A946" s="78" t="s">
        <v>212</v>
      </c>
      <c r="B946" s="79" t="s">
        <v>2013</v>
      </c>
    </row>
    <row r="947" spans="1:2">
      <c r="A947" s="78" t="s">
        <v>212</v>
      </c>
      <c r="B947" s="79" t="s">
        <v>2014</v>
      </c>
    </row>
    <row r="948" spans="1:2">
      <c r="A948" s="78" t="s">
        <v>212</v>
      </c>
      <c r="B948" s="79" t="s">
        <v>1949</v>
      </c>
    </row>
    <row r="949" spans="1:2">
      <c r="A949" s="78" t="s">
        <v>212</v>
      </c>
      <c r="B949" s="79" t="s">
        <v>1950</v>
      </c>
    </row>
    <row r="950" spans="1:2">
      <c r="A950" s="78" t="s">
        <v>212</v>
      </c>
      <c r="B950" s="79" t="s">
        <v>1987</v>
      </c>
    </row>
    <row r="951" spans="1:2">
      <c r="A951" s="78" t="s">
        <v>212</v>
      </c>
      <c r="B951" s="79" t="s">
        <v>1988</v>
      </c>
    </row>
    <row r="952" spans="1:2">
      <c r="A952" s="78" t="s">
        <v>212</v>
      </c>
      <c r="B952" s="79" t="s">
        <v>1989</v>
      </c>
    </row>
    <row r="953" spans="1:2">
      <c r="A953" s="78" t="s">
        <v>212</v>
      </c>
      <c r="B953" s="79" t="s">
        <v>1990</v>
      </c>
    </row>
    <row r="954" spans="1:2">
      <c r="A954" s="78" t="s">
        <v>212</v>
      </c>
      <c r="B954" s="79" t="s">
        <v>1991</v>
      </c>
    </row>
    <row r="955" spans="1:2">
      <c r="A955" s="78" t="s">
        <v>212</v>
      </c>
      <c r="B955" s="79" t="s">
        <v>1992</v>
      </c>
    </row>
    <row r="956" spans="1:2">
      <c r="A956" s="78" t="s">
        <v>212</v>
      </c>
      <c r="B956" s="79" t="s">
        <v>1993</v>
      </c>
    </row>
    <row r="957" spans="1:2">
      <c r="A957" s="78" t="s">
        <v>212</v>
      </c>
      <c r="B957" s="79" t="s">
        <v>2015</v>
      </c>
    </row>
    <row r="958" spans="1:2">
      <c r="A958" s="78" t="s">
        <v>212</v>
      </c>
      <c r="B958" s="79" t="s">
        <v>1994</v>
      </c>
    </row>
    <row r="959" spans="1:2">
      <c r="A959" s="78" t="s">
        <v>212</v>
      </c>
      <c r="B959" s="79" t="s">
        <v>1995</v>
      </c>
    </row>
    <row r="960" spans="1:2">
      <c r="A960" s="78" t="s">
        <v>212</v>
      </c>
      <c r="B960" s="79" t="s">
        <v>1996</v>
      </c>
    </row>
    <row r="961" spans="1:2">
      <c r="A961" s="78" t="s">
        <v>212</v>
      </c>
      <c r="B961" s="79" t="s">
        <v>1997</v>
      </c>
    </row>
    <row r="962" spans="1:2">
      <c r="A962" s="78" t="s">
        <v>212</v>
      </c>
      <c r="B962" s="79" t="s">
        <v>1948</v>
      </c>
    </row>
    <row r="963" spans="1:2">
      <c r="A963" s="78" t="s">
        <v>212</v>
      </c>
      <c r="B963" s="79" t="s">
        <v>1998</v>
      </c>
    </row>
    <row r="964" spans="1:2">
      <c r="A964" s="78" t="s">
        <v>212</v>
      </c>
      <c r="B964" s="79" t="s">
        <v>1951</v>
      </c>
    </row>
    <row r="965" spans="1:2">
      <c r="A965" s="78" t="s">
        <v>212</v>
      </c>
      <c r="B965" s="79" t="s">
        <v>2016</v>
      </c>
    </row>
    <row r="966" spans="1:2">
      <c r="A966" s="78" t="s">
        <v>212</v>
      </c>
      <c r="B966" s="79" t="s">
        <v>1952</v>
      </c>
    </row>
    <row r="967" spans="1:2">
      <c r="A967" s="78" t="s">
        <v>212</v>
      </c>
      <c r="B967" s="79" t="s">
        <v>1999</v>
      </c>
    </row>
    <row r="968" spans="1:2">
      <c r="A968" s="78" t="s">
        <v>212</v>
      </c>
      <c r="B968" s="79" t="s">
        <v>1953</v>
      </c>
    </row>
    <row r="969" spans="1:2">
      <c r="A969" s="78" t="s">
        <v>212</v>
      </c>
      <c r="B969" s="79" t="s">
        <v>1954</v>
      </c>
    </row>
    <row r="970" spans="1:2">
      <c r="A970" s="78" t="s">
        <v>212</v>
      </c>
      <c r="B970" s="79" t="s">
        <v>1886</v>
      </c>
    </row>
    <row r="971" spans="1:2">
      <c r="A971" s="78" t="s">
        <v>212</v>
      </c>
      <c r="B971" s="79" t="s">
        <v>1893</v>
      </c>
    </row>
    <row r="972" spans="1:2">
      <c r="A972" s="78" t="s">
        <v>212</v>
      </c>
      <c r="B972" s="79" t="s">
        <v>1887</v>
      </c>
    </row>
    <row r="973" spans="1:2">
      <c r="A973" s="78" t="s">
        <v>212</v>
      </c>
      <c r="B973" s="79" t="s">
        <v>1888</v>
      </c>
    </row>
    <row r="974" spans="1:2">
      <c r="A974" s="78" t="s">
        <v>212</v>
      </c>
      <c r="B974" s="79" t="s">
        <v>1889</v>
      </c>
    </row>
    <row r="975" spans="1:2">
      <c r="A975" s="78" t="s">
        <v>212</v>
      </c>
      <c r="B975" s="79" t="s">
        <v>1890</v>
      </c>
    </row>
    <row r="976" spans="1:2">
      <c r="A976" s="78" t="s">
        <v>212</v>
      </c>
      <c r="B976" s="79" t="s">
        <v>1891</v>
      </c>
    </row>
    <row r="977" spans="1:2">
      <c r="A977" s="78" t="s">
        <v>212</v>
      </c>
      <c r="B977" s="79" t="s">
        <v>1894</v>
      </c>
    </row>
    <row r="978" spans="1:2">
      <c r="A978" s="78" t="s">
        <v>212</v>
      </c>
      <c r="B978" s="79" t="s">
        <v>1895</v>
      </c>
    </row>
    <row r="979" spans="1:2">
      <c r="A979" s="78" t="s">
        <v>212</v>
      </c>
      <c r="B979" s="79" t="s">
        <v>1896</v>
      </c>
    </row>
    <row r="980" spans="1:2">
      <c r="A980" s="78" t="s">
        <v>212</v>
      </c>
      <c r="B980" s="79" t="s">
        <v>1897</v>
      </c>
    </row>
    <row r="981" spans="1:2">
      <c r="A981" s="78" t="s">
        <v>212</v>
      </c>
      <c r="B981" s="79" t="s">
        <v>1898</v>
      </c>
    </row>
    <row r="982" spans="1:2">
      <c r="A982" s="78" t="s">
        <v>212</v>
      </c>
      <c r="B982" s="79" t="s">
        <v>1899</v>
      </c>
    </row>
    <row r="983" spans="1:2">
      <c r="A983" s="78" t="s">
        <v>212</v>
      </c>
      <c r="B983" s="79" t="s">
        <v>1900</v>
      </c>
    </row>
    <row r="984" spans="1:2">
      <c r="A984" s="78" t="s">
        <v>212</v>
      </c>
      <c r="B984" s="79" t="s">
        <v>1901</v>
      </c>
    </row>
    <row r="985" spans="1:2">
      <c r="A985" s="78" t="s">
        <v>212</v>
      </c>
      <c r="B985" s="79" t="s">
        <v>1902</v>
      </c>
    </row>
    <row r="986" spans="1:2">
      <c r="A986" s="78" t="s">
        <v>212</v>
      </c>
      <c r="B986" s="79" t="s">
        <v>1903</v>
      </c>
    </row>
    <row r="987" spans="1:2">
      <c r="A987" s="78" t="s">
        <v>212</v>
      </c>
      <c r="B987" s="79" t="s">
        <v>1904</v>
      </c>
    </row>
    <row r="988" spans="1:2">
      <c r="A988" s="78" t="s">
        <v>212</v>
      </c>
      <c r="B988" s="79" t="s">
        <v>1905</v>
      </c>
    </row>
    <row r="989" spans="1:2">
      <c r="A989" s="78" t="s">
        <v>212</v>
      </c>
      <c r="B989" s="79" t="s">
        <v>1906</v>
      </c>
    </row>
    <row r="990" spans="1:2">
      <c r="A990" s="78" t="s">
        <v>212</v>
      </c>
      <c r="B990" s="79" t="s">
        <v>1907</v>
      </c>
    </row>
    <row r="991" spans="1:2">
      <c r="A991" s="78" t="s">
        <v>212</v>
      </c>
      <c r="B991" s="79" t="s">
        <v>1908</v>
      </c>
    </row>
    <row r="992" spans="1:2">
      <c r="A992" s="78" t="s">
        <v>212</v>
      </c>
      <c r="B992" s="79" t="s">
        <v>1909</v>
      </c>
    </row>
    <row r="993" spans="1:2">
      <c r="A993" s="78" t="s">
        <v>212</v>
      </c>
      <c r="B993" s="79" t="s">
        <v>1910</v>
      </c>
    </row>
    <row r="994" spans="1:2">
      <c r="A994" s="78" t="s">
        <v>212</v>
      </c>
      <c r="B994" s="79" t="s">
        <v>1911</v>
      </c>
    </row>
    <row r="995" spans="1:2">
      <c r="A995" s="78" t="s">
        <v>212</v>
      </c>
      <c r="B995" s="79" t="s">
        <v>1912</v>
      </c>
    </row>
    <row r="996" spans="1:2">
      <c r="A996" s="78" t="s">
        <v>212</v>
      </c>
      <c r="B996" s="79" t="s">
        <v>1913</v>
      </c>
    </row>
    <row r="997" spans="1:2">
      <c r="A997" s="78" t="s">
        <v>212</v>
      </c>
      <c r="B997" s="79" t="s">
        <v>1914</v>
      </c>
    </row>
    <row r="998" spans="1:2">
      <c r="A998" s="78" t="s">
        <v>212</v>
      </c>
      <c r="B998" s="79" t="s">
        <v>1915</v>
      </c>
    </row>
    <row r="999" spans="1:2">
      <c r="A999" s="78" t="s">
        <v>212</v>
      </c>
      <c r="B999" s="79" t="s">
        <v>1892</v>
      </c>
    </row>
    <row r="1000" spans="1:2">
      <c r="A1000" s="78" t="s">
        <v>212</v>
      </c>
      <c r="B1000" s="79" t="s">
        <v>1916</v>
      </c>
    </row>
    <row r="1001" spans="1:2">
      <c r="A1001" s="78" t="s">
        <v>212</v>
      </c>
      <c r="B1001" s="79" t="s">
        <v>1917</v>
      </c>
    </row>
    <row r="1002" spans="1:2">
      <c r="A1002" s="78" t="s">
        <v>212</v>
      </c>
      <c r="B1002" s="79" t="s">
        <v>1918</v>
      </c>
    </row>
    <row r="1003" spans="1:2">
      <c r="A1003" s="78" t="s">
        <v>212</v>
      </c>
      <c r="B1003" s="79" t="s">
        <v>1919</v>
      </c>
    </row>
    <row r="1004" spans="1:2">
      <c r="A1004" s="78" t="s">
        <v>212</v>
      </c>
      <c r="B1004" s="79" t="s">
        <v>1920</v>
      </c>
    </row>
    <row r="1005" spans="1:2">
      <c r="A1005" s="78" t="s">
        <v>212</v>
      </c>
      <c r="B1005" s="79" t="s">
        <v>1921</v>
      </c>
    </row>
    <row r="1006" spans="1:2">
      <c r="A1006" s="78" t="s">
        <v>212</v>
      </c>
      <c r="B1006" s="79" t="s">
        <v>1922</v>
      </c>
    </row>
    <row r="1007" spans="1:2">
      <c r="A1007" s="78" t="s">
        <v>212</v>
      </c>
      <c r="B1007" s="79" t="s">
        <v>1923</v>
      </c>
    </row>
    <row r="1008" spans="1:2">
      <c r="A1008" s="78" t="s">
        <v>212</v>
      </c>
      <c r="B1008" s="79" t="s">
        <v>1924</v>
      </c>
    </row>
    <row r="1009" spans="1:2">
      <c r="A1009" s="78" t="s">
        <v>212</v>
      </c>
      <c r="B1009" s="79" t="s">
        <v>1925</v>
      </c>
    </row>
    <row r="1010" spans="1:2">
      <c r="A1010" s="78" t="s">
        <v>212</v>
      </c>
      <c r="B1010" s="79" t="s">
        <v>1926</v>
      </c>
    </row>
    <row r="1011" spans="1:2">
      <c r="A1011" s="78" t="s">
        <v>212</v>
      </c>
      <c r="B1011" s="79" t="s">
        <v>1927</v>
      </c>
    </row>
    <row r="1012" spans="1:2">
      <c r="A1012" s="78" t="s">
        <v>212</v>
      </c>
      <c r="B1012" s="79" t="s">
        <v>1928</v>
      </c>
    </row>
    <row r="1013" spans="1:2">
      <c r="A1013" s="78" t="s">
        <v>212</v>
      </c>
      <c r="B1013" s="79" t="s">
        <v>1929</v>
      </c>
    </row>
    <row r="1014" spans="1:2">
      <c r="A1014" s="78" t="s">
        <v>212</v>
      </c>
      <c r="B1014" s="79" t="s">
        <v>1930</v>
      </c>
    </row>
    <row r="1015" spans="1:2">
      <c r="A1015" s="78" t="s">
        <v>212</v>
      </c>
      <c r="B1015" s="79" t="s">
        <v>1931</v>
      </c>
    </row>
    <row r="1016" spans="1:2">
      <c r="A1016" s="78" t="s">
        <v>212</v>
      </c>
      <c r="B1016" s="79" t="s">
        <v>1932</v>
      </c>
    </row>
    <row r="1017" spans="1:2">
      <c r="A1017" s="78" t="s">
        <v>212</v>
      </c>
      <c r="B1017" s="79" t="s">
        <v>1933</v>
      </c>
    </row>
    <row r="1018" spans="1:2">
      <c r="A1018" s="78" t="s">
        <v>212</v>
      </c>
      <c r="B1018" s="79" t="s">
        <v>1934</v>
      </c>
    </row>
    <row r="1019" spans="1:2">
      <c r="A1019" s="78" t="s">
        <v>212</v>
      </c>
      <c r="B1019" s="79" t="s">
        <v>1935</v>
      </c>
    </row>
    <row r="1020" spans="1:2">
      <c r="A1020" s="78" t="s">
        <v>212</v>
      </c>
      <c r="B1020" s="79" t="s">
        <v>1936</v>
      </c>
    </row>
    <row r="1021" spans="1:2">
      <c r="A1021" s="78" t="s">
        <v>212</v>
      </c>
      <c r="B1021" s="79" t="s">
        <v>1937</v>
      </c>
    </row>
    <row r="1022" spans="1:2">
      <c r="A1022" s="78" t="s">
        <v>212</v>
      </c>
      <c r="B1022" s="79" t="s">
        <v>1938</v>
      </c>
    </row>
    <row r="1023" spans="1:2">
      <c r="A1023" s="78" t="s">
        <v>212</v>
      </c>
      <c r="B1023" s="79" t="s">
        <v>1939</v>
      </c>
    </row>
    <row r="1024" spans="1:2">
      <c r="A1024" s="78" t="s">
        <v>212</v>
      </c>
      <c r="B1024" s="79" t="s">
        <v>1940</v>
      </c>
    </row>
    <row r="1025" spans="1:2">
      <c r="A1025" s="78" t="s">
        <v>212</v>
      </c>
      <c r="B1025" s="79" t="s">
        <v>1941</v>
      </c>
    </row>
    <row r="1026" spans="1:2">
      <c r="A1026" s="78" t="s">
        <v>212</v>
      </c>
      <c r="B1026" s="79" t="s">
        <v>1942</v>
      </c>
    </row>
    <row r="1027" spans="1:2">
      <c r="A1027" s="78" t="s">
        <v>212</v>
      </c>
      <c r="B1027" s="79" t="s">
        <v>1943</v>
      </c>
    </row>
    <row r="1028" spans="1:2">
      <c r="A1028" s="78" t="s">
        <v>212</v>
      </c>
      <c r="B1028" s="79" t="s">
        <v>2029</v>
      </c>
    </row>
    <row r="1029" spans="1:2">
      <c r="A1029" s="78" t="s">
        <v>212</v>
      </c>
      <c r="B1029" s="79" t="s">
        <v>2030</v>
      </c>
    </row>
    <row r="1030" spans="1:2">
      <c r="A1030" s="78" t="s">
        <v>212</v>
      </c>
      <c r="B1030" s="79" t="s">
        <v>2031</v>
      </c>
    </row>
    <row r="1031" spans="1:2">
      <c r="A1031" s="78" t="s">
        <v>212</v>
      </c>
      <c r="B1031" s="79" t="s">
        <v>2024</v>
      </c>
    </row>
    <row r="1032" spans="1:2">
      <c r="A1032" s="78" t="s">
        <v>212</v>
      </c>
      <c r="B1032" s="79" t="s">
        <v>2025</v>
      </c>
    </row>
    <row r="1033" spans="1:2">
      <c r="A1033" s="78" t="s">
        <v>212</v>
      </c>
      <c r="B1033" s="79" t="s">
        <v>2026</v>
      </c>
    </row>
    <row r="1034" spans="1:2">
      <c r="A1034" s="78" t="s">
        <v>212</v>
      </c>
      <c r="B1034" s="79" t="s">
        <v>2027</v>
      </c>
    </row>
    <row r="1035" spans="1:2">
      <c r="A1035" s="78" t="s">
        <v>214</v>
      </c>
      <c r="B1035" s="79" t="s">
        <v>851</v>
      </c>
    </row>
    <row r="1036" spans="1:2">
      <c r="A1036" s="78" t="s">
        <v>214</v>
      </c>
      <c r="B1036" s="79" t="s">
        <v>852</v>
      </c>
    </row>
    <row r="1037" spans="1:2">
      <c r="A1037" s="78" t="s">
        <v>214</v>
      </c>
      <c r="B1037" s="79" t="s">
        <v>836</v>
      </c>
    </row>
    <row r="1038" spans="1:2">
      <c r="A1038" s="78" t="s">
        <v>214</v>
      </c>
      <c r="B1038" s="79" t="s">
        <v>850</v>
      </c>
    </row>
    <row r="1039" spans="1:2">
      <c r="A1039" s="78" t="s">
        <v>214</v>
      </c>
      <c r="B1039" s="79" t="s">
        <v>853</v>
      </c>
    </row>
    <row r="1040" spans="1:2">
      <c r="A1040" s="78" t="s">
        <v>214</v>
      </c>
      <c r="B1040" s="79" t="s">
        <v>846</v>
      </c>
    </row>
    <row r="1041" spans="1:2">
      <c r="A1041" s="78" t="s">
        <v>214</v>
      </c>
      <c r="B1041" s="79" t="s">
        <v>848</v>
      </c>
    </row>
    <row r="1042" spans="1:2">
      <c r="A1042" s="78" t="s">
        <v>214</v>
      </c>
      <c r="B1042" s="79" t="s">
        <v>845</v>
      </c>
    </row>
    <row r="1043" spans="1:2">
      <c r="A1043" s="78" t="s">
        <v>214</v>
      </c>
      <c r="B1043" s="79" t="s">
        <v>847</v>
      </c>
    </row>
    <row r="1044" spans="1:2">
      <c r="A1044" s="78" t="s">
        <v>214</v>
      </c>
      <c r="B1044" s="79" t="s">
        <v>840</v>
      </c>
    </row>
    <row r="1045" spans="1:2">
      <c r="A1045" s="78" t="s">
        <v>214</v>
      </c>
      <c r="B1045" s="79" t="s">
        <v>844</v>
      </c>
    </row>
    <row r="1046" spans="1:2">
      <c r="A1046" s="78" t="s">
        <v>214</v>
      </c>
      <c r="B1046" s="79" t="s">
        <v>839</v>
      </c>
    </row>
    <row r="1047" spans="1:2">
      <c r="A1047" s="78" t="s">
        <v>214</v>
      </c>
      <c r="B1047" s="79" t="s">
        <v>841</v>
      </c>
    </row>
    <row r="1048" spans="1:2">
      <c r="A1048" s="78" t="s">
        <v>214</v>
      </c>
      <c r="B1048" s="79" t="s">
        <v>842</v>
      </c>
    </row>
    <row r="1049" spans="1:2">
      <c r="A1049" s="78" t="s">
        <v>214</v>
      </c>
      <c r="B1049" s="79" t="s">
        <v>843</v>
      </c>
    </row>
    <row r="1050" spans="1:2">
      <c r="A1050" s="78" t="s">
        <v>214</v>
      </c>
      <c r="B1050" s="79" t="s">
        <v>837</v>
      </c>
    </row>
    <row r="1051" spans="1:2">
      <c r="A1051" s="78" t="s">
        <v>214</v>
      </c>
      <c r="B1051" s="79" t="s">
        <v>838</v>
      </c>
    </row>
    <row r="1052" spans="1:2">
      <c r="A1052" s="78" t="s">
        <v>214</v>
      </c>
      <c r="B1052" s="79" t="s">
        <v>2039</v>
      </c>
    </row>
    <row r="1053" spans="1:2">
      <c r="A1053" s="78" t="s">
        <v>214</v>
      </c>
      <c r="B1053" s="79" t="s">
        <v>2034</v>
      </c>
    </row>
    <row r="1054" spans="1:2">
      <c r="A1054" s="78" t="s">
        <v>214</v>
      </c>
      <c r="B1054" s="79" t="s">
        <v>2033</v>
      </c>
    </row>
    <row r="1055" spans="1:2">
      <c r="A1055" s="78" t="s">
        <v>214</v>
      </c>
      <c r="B1055" s="79" t="s">
        <v>2035</v>
      </c>
    </row>
    <row r="1056" spans="1:2">
      <c r="A1056" s="78" t="s">
        <v>214</v>
      </c>
      <c r="B1056" s="79" t="s">
        <v>2036</v>
      </c>
    </row>
    <row r="1057" spans="1:2">
      <c r="A1057" s="78" t="s">
        <v>214</v>
      </c>
      <c r="B1057" s="79" t="s">
        <v>2038</v>
      </c>
    </row>
    <row r="1058" spans="1:2">
      <c r="A1058" s="78" t="s">
        <v>214</v>
      </c>
      <c r="B1058" s="79" t="s">
        <v>2037</v>
      </c>
    </row>
    <row r="1059" spans="1:2">
      <c r="A1059" s="78" t="s">
        <v>216</v>
      </c>
      <c r="B1059" s="79" t="s">
        <v>855</v>
      </c>
    </row>
    <row r="1060" spans="1:2">
      <c r="A1060" s="78" t="s">
        <v>216</v>
      </c>
      <c r="B1060" s="79" t="s">
        <v>854</v>
      </c>
    </row>
    <row r="1061" spans="1:2">
      <c r="A1061" s="78" t="s">
        <v>216</v>
      </c>
      <c r="B1061" s="79" t="s">
        <v>872</v>
      </c>
    </row>
    <row r="1062" spans="1:2">
      <c r="A1062" s="78" t="s">
        <v>216</v>
      </c>
      <c r="B1062" s="79" t="s">
        <v>866</v>
      </c>
    </row>
    <row r="1063" spans="1:2">
      <c r="A1063" s="78" t="s">
        <v>216</v>
      </c>
      <c r="B1063" s="79" t="s">
        <v>861</v>
      </c>
    </row>
    <row r="1064" spans="1:2">
      <c r="A1064" s="78" t="s">
        <v>216</v>
      </c>
      <c r="B1064" s="79" t="s">
        <v>878</v>
      </c>
    </row>
    <row r="1065" spans="1:2">
      <c r="A1065" s="78" t="s">
        <v>216</v>
      </c>
      <c r="B1065" s="79" t="s">
        <v>857</v>
      </c>
    </row>
    <row r="1066" spans="1:2">
      <c r="A1066" s="78" t="s">
        <v>216</v>
      </c>
      <c r="B1066" s="79" t="s">
        <v>856</v>
      </c>
    </row>
    <row r="1067" spans="1:2">
      <c r="A1067" s="78" t="s">
        <v>216</v>
      </c>
      <c r="B1067" s="79" t="s">
        <v>870</v>
      </c>
    </row>
    <row r="1068" spans="1:2">
      <c r="A1068" s="78" t="s">
        <v>216</v>
      </c>
      <c r="B1068" s="79" t="s">
        <v>858</v>
      </c>
    </row>
    <row r="1069" spans="1:2">
      <c r="A1069" s="78" t="s">
        <v>216</v>
      </c>
      <c r="B1069" s="79" t="s">
        <v>859</v>
      </c>
    </row>
    <row r="1070" spans="1:2">
      <c r="A1070" s="78" t="s">
        <v>216</v>
      </c>
      <c r="B1070" s="79" t="s">
        <v>860</v>
      </c>
    </row>
    <row r="1071" spans="1:2">
      <c r="A1071" s="78" t="s">
        <v>216</v>
      </c>
      <c r="B1071" s="79" t="s">
        <v>869</v>
      </c>
    </row>
    <row r="1072" spans="1:2">
      <c r="A1072" s="78" t="s">
        <v>216</v>
      </c>
      <c r="B1072" s="79" t="s">
        <v>868</v>
      </c>
    </row>
    <row r="1073" spans="1:2">
      <c r="A1073" s="78" t="s">
        <v>216</v>
      </c>
      <c r="B1073" s="79" t="s">
        <v>864</v>
      </c>
    </row>
    <row r="1074" spans="1:2">
      <c r="A1074" s="78" t="s">
        <v>216</v>
      </c>
      <c r="B1074" s="79" t="s">
        <v>865</v>
      </c>
    </row>
    <row r="1075" spans="1:2">
      <c r="A1075" s="78" t="s">
        <v>216</v>
      </c>
      <c r="B1075" s="79" t="s">
        <v>863</v>
      </c>
    </row>
    <row r="1076" spans="1:2">
      <c r="A1076" s="78" t="s">
        <v>216</v>
      </c>
      <c r="B1076" s="79" t="s">
        <v>862</v>
      </c>
    </row>
    <row r="1077" spans="1:2">
      <c r="A1077" s="78" t="s">
        <v>216</v>
      </c>
      <c r="B1077" s="79" t="s">
        <v>2040</v>
      </c>
    </row>
    <row r="1078" spans="1:2">
      <c r="A1078" s="78" t="s">
        <v>216</v>
      </c>
      <c r="B1078" s="79" t="s">
        <v>2041</v>
      </c>
    </row>
    <row r="1079" spans="1:2">
      <c r="A1079" s="78" t="s">
        <v>216</v>
      </c>
      <c r="B1079" s="79" t="s">
        <v>2042</v>
      </c>
    </row>
    <row r="1080" spans="1:2">
      <c r="A1080" s="78" t="s">
        <v>216</v>
      </c>
      <c r="B1080" s="79" t="s">
        <v>2097</v>
      </c>
    </row>
    <row r="1081" spans="1:2">
      <c r="A1081" s="78" t="s">
        <v>216</v>
      </c>
      <c r="B1081" s="79" t="s">
        <v>2098</v>
      </c>
    </row>
    <row r="1082" spans="1:2">
      <c r="A1082" s="78" t="s">
        <v>216</v>
      </c>
      <c r="B1082" s="79" t="s">
        <v>2099</v>
      </c>
    </row>
    <row r="1083" spans="1:2">
      <c r="A1083" s="78" t="s">
        <v>216</v>
      </c>
      <c r="B1083" s="79" t="s">
        <v>2089</v>
      </c>
    </row>
    <row r="1084" spans="1:2">
      <c r="A1084" s="78" t="s">
        <v>216</v>
      </c>
      <c r="B1084" s="79" t="s">
        <v>2092</v>
      </c>
    </row>
    <row r="1085" spans="1:2">
      <c r="A1085" s="78" t="s">
        <v>216</v>
      </c>
      <c r="B1085" s="79" t="s">
        <v>2100</v>
      </c>
    </row>
    <row r="1086" spans="1:2">
      <c r="A1086" s="78" t="s">
        <v>216</v>
      </c>
      <c r="B1086" s="79" t="s">
        <v>2101</v>
      </c>
    </row>
    <row r="1087" spans="1:2">
      <c r="A1087" s="78" t="s">
        <v>216</v>
      </c>
      <c r="B1087" s="79" t="s">
        <v>2102</v>
      </c>
    </row>
    <row r="1088" spans="1:2">
      <c r="A1088" s="78" t="s">
        <v>216</v>
      </c>
      <c r="B1088" s="79" t="s">
        <v>2090</v>
      </c>
    </row>
    <row r="1089" spans="1:2">
      <c r="A1089" s="78" t="s">
        <v>216</v>
      </c>
      <c r="B1089" s="79" t="s">
        <v>2103</v>
      </c>
    </row>
    <row r="1090" spans="1:2">
      <c r="A1090" s="78" t="s">
        <v>216</v>
      </c>
      <c r="B1090" s="79" t="s">
        <v>2104</v>
      </c>
    </row>
    <row r="1091" spans="1:2">
      <c r="A1091" s="78" t="s">
        <v>216</v>
      </c>
      <c r="B1091" s="79" t="s">
        <v>2105</v>
      </c>
    </row>
    <row r="1092" spans="1:2">
      <c r="A1092" s="78" t="s">
        <v>216</v>
      </c>
      <c r="B1092" s="79" t="s">
        <v>2106</v>
      </c>
    </row>
    <row r="1093" spans="1:2">
      <c r="A1093" s="78" t="s">
        <v>216</v>
      </c>
      <c r="B1093" s="79" t="s">
        <v>2061</v>
      </c>
    </row>
    <row r="1094" spans="1:2">
      <c r="A1094" s="78" t="s">
        <v>216</v>
      </c>
      <c r="B1094" s="79" t="s">
        <v>2062</v>
      </c>
    </row>
    <row r="1095" spans="1:2">
      <c r="A1095" s="78" t="s">
        <v>216</v>
      </c>
      <c r="B1095" s="79" t="s">
        <v>2063</v>
      </c>
    </row>
    <row r="1096" spans="1:2">
      <c r="A1096" s="78" t="s">
        <v>216</v>
      </c>
      <c r="B1096" s="79" t="s">
        <v>2056</v>
      </c>
    </row>
    <row r="1097" spans="1:2">
      <c r="A1097" s="78" t="s">
        <v>216</v>
      </c>
      <c r="B1097" s="79" t="s">
        <v>2064</v>
      </c>
    </row>
    <row r="1098" spans="1:2">
      <c r="A1098" s="78" t="s">
        <v>216</v>
      </c>
      <c r="B1098" s="79" t="s">
        <v>2065</v>
      </c>
    </row>
    <row r="1099" spans="1:2">
      <c r="A1099" s="78" t="s">
        <v>216</v>
      </c>
      <c r="B1099" s="79" t="s">
        <v>2066</v>
      </c>
    </row>
    <row r="1100" spans="1:2">
      <c r="A1100" s="78" t="s">
        <v>216</v>
      </c>
      <c r="B1100" s="79" t="s">
        <v>2057</v>
      </c>
    </row>
    <row r="1101" spans="1:2">
      <c r="A1101" s="78" t="s">
        <v>216</v>
      </c>
      <c r="B1101" s="79" t="s">
        <v>2058</v>
      </c>
    </row>
    <row r="1102" spans="1:2">
      <c r="A1102" s="78" t="s">
        <v>216</v>
      </c>
      <c r="B1102" s="79" t="s">
        <v>2067</v>
      </c>
    </row>
    <row r="1103" spans="1:2">
      <c r="A1103" s="78" t="s">
        <v>216</v>
      </c>
      <c r="B1103" s="79" t="s">
        <v>2059</v>
      </c>
    </row>
    <row r="1104" spans="1:2">
      <c r="A1104" s="78" t="s">
        <v>216</v>
      </c>
      <c r="B1104" s="79" t="s">
        <v>2050</v>
      </c>
    </row>
    <row r="1105" spans="1:2">
      <c r="A1105" s="78" t="s">
        <v>216</v>
      </c>
      <c r="B1105" s="79" t="s">
        <v>2068</v>
      </c>
    </row>
    <row r="1106" spans="1:2">
      <c r="A1106" s="78" t="s">
        <v>216</v>
      </c>
      <c r="B1106" s="79" t="s">
        <v>2069</v>
      </c>
    </row>
    <row r="1107" spans="1:2">
      <c r="A1107" s="78" t="s">
        <v>216</v>
      </c>
      <c r="B1107" s="79" t="s">
        <v>2060</v>
      </c>
    </row>
    <row r="1108" spans="1:2">
      <c r="A1108" s="78" t="s">
        <v>216</v>
      </c>
      <c r="B1108" s="79" t="s">
        <v>2070</v>
      </c>
    </row>
    <row r="1109" spans="1:2">
      <c r="A1109" s="78" t="s">
        <v>216</v>
      </c>
      <c r="B1109" s="79" t="s">
        <v>2071</v>
      </c>
    </row>
    <row r="1110" spans="1:2">
      <c r="A1110" s="78" t="s">
        <v>216</v>
      </c>
      <c r="B1110" s="79" t="s">
        <v>2072</v>
      </c>
    </row>
    <row r="1111" spans="1:2">
      <c r="A1111" s="78" t="s">
        <v>216</v>
      </c>
      <c r="B1111" s="79" t="s">
        <v>2073</v>
      </c>
    </row>
    <row r="1112" spans="1:2">
      <c r="A1112" s="78" t="s">
        <v>216</v>
      </c>
      <c r="B1112" s="79" t="s">
        <v>2074</v>
      </c>
    </row>
    <row r="1113" spans="1:2">
      <c r="A1113" s="78" t="s">
        <v>216</v>
      </c>
      <c r="B1113" s="79" t="s">
        <v>2107</v>
      </c>
    </row>
    <row r="1114" spans="1:2">
      <c r="A1114" s="78" t="s">
        <v>216</v>
      </c>
      <c r="B1114" s="79" t="s">
        <v>2093</v>
      </c>
    </row>
    <row r="1115" spans="1:2">
      <c r="A1115" s="78" t="s">
        <v>216</v>
      </c>
      <c r="B1115" s="79" t="s">
        <v>2108</v>
      </c>
    </row>
    <row r="1116" spans="1:2">
      <c r="A1116" s="78" t="s">
        <v>216</v>
      </c>
      <c r="B1116" s="79" t="s">
        <v>2094</v>
      </c>
    </row>
    <row r="1117" spans="1:2">
      <c r="A1117" s="78" t="s">
        <v>216</v>
      </c>
      <c r="B1117" s="79" t="s">
        <v>2095</v>
      </c>
    </row>
    <row r="1118" spans="1:2">
      <c r="A1118" s="78" t="s">
        <v>216</v>
      </c>
      <c r="B1118" s="79" t="s">
        <v>2096</v>
      </c>
    </row>
    <row r="1119" spans="1:2">
      <c r="A1119" s="78" t="s">
        <v>216</v>
      </c>
      <c r="B1119" s="79" t="s">
        <v>2075</v>
      </c>
    </row>
    <row r="1120" spans="1:2">
      <c r="A1120" s="78" t="s">
        <v>216</v>
      </c>
      <c r="B1120" s="79" t="s">
        <v>2079</v>
      </c>
    </row>
    <row r="1121" spans="1:2">
      <c r="A1121" s="78" t="s">
        <v>216</v>
      </c>
      <c r="B1121" s="79" t="s">
        <v>2080</v>
      </c>
    </row>
    <row r="1122" spans="1:2">
      <c r="A1122" s="78" t="s">
        <v>216</v>
      </c>
      <c r="B1122" s="79" t="s">
        <v>2081</v>
      </c>
    </row>
    <row r="1123" spans="1:2">
      <c r="A1123" s="78" t="s">
        <v>216</v>
      </c>
      <c r="B1123" s="79" t="s">
        <v>2082</v>
      </c>
    </row>
    <row r="1124" spans="1:2">
      <c r="A1124" s="78" t="s">
        <v>216</v>
      </c>
      <c r="B1124" s="79" t="s">
        <v>2083</v>
      </c>
    </row>
    <row r="1125" spans="1:2">
      <c r="A1125" s="78" t="s">
        <v>216</v>
      </c>
      <c r="B1125" s="79" t="s">
        <v>2084</v>
      </c>
    </row>
    <row r="1126" spans="1:2">
      <c r="A1126" s="78" t="s">
        <v>216</v>
      </c>
      <c r="B1126" s="79" t="s">
        <v>2085</v>
      </c>
    </row>
    <row r="1127" spans="1:2">
      <c r="A1127" s="78" t="s">
        <v>216</v>
      </c>
      <c r="B1127" s="79" t="s">
        <v>2086</v>
      </c>
    </row>
    <row r="1128" spans="1:2">
      <c r="A1128" s="78" t="s">
        <v>216</v>
      </c>
      <c r="B1128" s="79" t="s">
        <v>2087</v>
      </c>
    </row>
    <row r="1129" spans="1:2">
      <c r="A1129" s="78" t="s">
        <v>216</v>
      </c>
      <c r="B1129" s="79" t="s">
        <v>2088</v>
      </c>
    </row>
    <row r="1130" spans="1:2">
      <c r="A1130" s="78" t="s">
        <v>216</v>
      </c>
      <c r="B1130" s="79" t="s">
        <v>2043</v>
      </c>
    </row>
    <row r="1131" spans="1:2">
      <c r="A1131" s="78" t="s">
        <v>216</v>
      </c>
      <c r="B1131" s="79" t="s">
        <v>2044</v>
      </c>
    </row>
    <row r="1132" spans="1:2">
      <c r="A1132" s="78" t="s">
        <v>216</v>
      </c>
      <c r="B1132" s="79" t="s">
        <v>2045</v>
      </c>
    </row>
    <row r="1133" spans="1:2">
      <c r="A1133" s="78" t="s">
        <v>216</v>
      </c>
      <c r="B1133" s="79" t="s">
        <v>2046</v>
      </c>
    </row>
    <row r="1134" spans="1:2">
      <c r="A1134" s="78" t="s">
        <v>216</v>
      </c>
      <c r="B1134" s="79" t="s">
        <v>2047</v>
      </c>
    </row>
    <row r="1135" spans="1:2">
      <c r="A1135" s="78" t="s">
        <v>216</v>
      </c>
      <c r="B1135" s="79" t="s">
        <v>2048</v>
      </c>
    </row>
    <row r="1136" spans="1:2">
      <c r="A1136" s="78" t="s">
        <v>216</v>
      </c>
      <c r="B1136" s="79" t="s">
        <v>2049</v>
      </c>
    </row>
    <row r="1137" spans="1:2">
      <c r="A1137" s="78" t="s">
        <v>216</v>
      </c>
      <c r="B1137" s="79" t="s">
        <v>2127</v>
      </c>
    </row>
    <row r="1138" spans="1:2">
      <c r="A1138" s="78" t="s">
        <v>216</v>
      </c>
      <c r="B1138" s="79" t="s">
        <v>2128</v>
      </c>
    </row>
    <row r="1139" spans="1:2">
      <c r="A1139" s="78" t="s">
        <v>216</v>
      </c>
      <c r="B1139" s="79" t="s">
        <v>2129</v>
      </c>
    </row>
    <row r="1140" spans="1:2">
      <c r="A1140" s="78" t="s">
        <v>216</v>
      </c>
      <c r="B1140" s="79" t="s">
        <v>2130</v>
      </c>
    </row>
    <row r="1141" spans="1:2">
      <c r="A1141" s="78" t="s">
        <v>216</v>
      </c>
      <c r="B1141" s="79" t="s">
        <v>2131</v>
      </c>
    </row>
    <row r="1142" spans="1:2">
      <c r="A1142" s="78" t="s">
        <v>216</v>
      </c>
      <c r="B1142" s="79" t="s">
        <v>2132</v>
      </c>
    </row>
    <row r="1143" spans="1:2">
      <c r="A1143" s="78" t="s">
        <v>216</v>
      </c>
      <c r="B1143" s="79" t="s">
        <v>2133</v>
      </c>
    </row>
    <row r="1144" spans="1:2">
      <c r="A1144" s="78" t="s">
        <v>216</v>
      </c>
      <c r="B1144" s="79" t="s">
        <v>2134</v>
      </c>
    </row>
    <row r="1145" spans="1:2">
      <c r="A1145" s="78" t="s">
        <v>216</v>
      </c>
      <c r="B1145" s="79" t="s">
        <v>2135</v>
      </c>
    </row>
    <row r="1146" spans="1:2">
      <c r="A1146" s="78" t="s">
        <v>216</v>
      </c>
      <c r="B1146" s="79" t="s">
        <v>2136</v>
      </c>
    </row>
    <row r="1147" spans="1:2">
      <c r="A1147" s="78" t="s">
        <v>216</v>
      </c>
      <c r="B1147" s="79" t="s">
        <v>2137</v>
      </c>
    </row>
    <row r="1148" spans="1:2">
      <c r="A1148" s="78" t="s">
        <v>216</v>
      </c>
      <c r="B1148" s="79" t="s">
        <v>2138</v>
      </c>
    </row>
    <row r="1149" spans="1:2">
      <c r="A1149" s="78" t="s">
        <v>216</v>
      </c>
      <c r="B1149" s="79" t="s">
        <v>2139</v>
      </c>
    </row>
    <row r="1150" spans="1:2">
      <c r="A1150" s="78" t="s">
        <v>216</v>
      </c>
      <c r="B1150" s="79" t="s">
        <v>2140</v>
      </c>
    </row>
    <row r="1151" spans="1:2">
      <c r="A1151" s="78" t="s">
        <v>216</v>
      </c>
      <c r="B1151" s="79" t="s">
        <v>2141</v>
      </c>
    </row>
    <row r="1152" spans="1:2">
      <c r="A1152" s="78" t="s">
        <v>216</v>
      </c>
      <c r="B1152" s="79" t="s">
        <v>2142</v>
      </c>
    </row>
    <row r="1153" spans="1:2">
      <c r="A1153" s="78" t="s">
        <v>216</v>
      </c>
      <c r="B1153" s="79" t="s">
        <v>2143</v>
      </c>
    </row>
    <row r="1154" spans="1:2">
      <c r="A1154" s="78" t="s">
        <v>216</v>
      </c>
      <c r="B1154" s="79" t="s">
        <v>2144</v>
      </c>
    </row>
    <row r="1155" spans="1:2">
      <c r="A1155" s="78" t="s">
        <v>216</v>
      </c>
      <c r="B1155" s="79" t="s">
        <v>2145</v>
      </c>
    </row>
    <row r="1156" spans="1:2">
      <c r="A1156" s="78" t="s">
        <v>216</v>
      </c>
      <c r="B1156" s="79" t="s">
        <v>2146</v>
      </c>
    </row>
    <row r="1157" spans="1:2">
      <c r="A1157" s="78" t="s">
        <v>216</v>
      </c>
      <c r="B1157" s="79" t="s">
        <v>2147</v>
      </c>
    </row>
    <row r="1158" spans="1:2">
      <c r="A1158" s="78" t="s">
        <v>216</v>
      </c>
      <c r="B1158" s="79" t="s">
        <v>2148</v>
      </c>
    </row>
    <row r="1159" spans="1:2">
      <c r="A1159" s="78" t="s">
        <v>216</v>
      </c>
      <c r="B1159" s="79" t="s">
        <v>2149</v>
      </c>
    </row>
    <row r="1160" spans="1:2">
      <c r="A1160" s="78" t="s">
        <v>216</v>
      </c>
      <c r="B1160" s="79" t="s">
        <v>2150</v>
      </c>
    </row>
    <row r="1161" spans="1:2">
      <c r="A1161" s="78" t="s">
        <v>216</v>
      </c>
      <c r="B1161" s="79" t="s">
        <v>2151</v>
      </c>
    </row>
    <row r="1162" spans="1:2">
      <c r="A1162" s="78" t="s">
        <v>216</v>
      </c>
      <c r="B1162" s="79" t="s">
        <v>2152</v>
      </c>
    </row>
    <row r="1163" spans="1:2">
      <c r="A1163" s="78" t="s">
        <v>216</v>
      </c>
      <c r="B1163" s="79" t="s">
        <v>2153</v>
      </c>
    </row>
    <row r="1164" spans="1:2">
      <c r="A1164" s="78" t="s">
        <v>216</v>
      </c>
      <c r="B1164" s="79" t="s">
        <v>2154</v>
      </c>
    </row>
    <row r="1165" spans="1:2">
      <c r="A1165" s="78" t="s">
        <v>216</v>
      </c>
      <c r="B1165" s="79" t="s">
        <v>2155</v>
      </c>
    </row>
    <row r="1166" spans="1:2">
      <c r="A1166" s="78" t="s">
        <v>216</v>
      </c>
      <c r="B1166" s="79" t="s">
        <v>2156</v>
      </c>
    </row>
    <row r="1167" spans="1:2">
      <c r="A1167" s="78" t="s">
        <v>216</v>
      </c>
      <c r="B1167" s="79" t="s">
        <v>2157</v>
      </c>
    </row>
    <row r="1168" spans="1:2">
      <c r="A1168" s="78" t="s">
        <v>216</v>
      </c>
      <c r="B1168" s="79" t="s">
        <v>2158</v>
      </c>
    </row>
    <row r="1169" spans="1:2">
      <c r="A1169" s="78" t="s">
        <v>216</v>
      </c>
      <c r="B1169" s="79" t="s">
        <v>2159</v>
      </c>
    </row>
    <row r="1170" spans="1:2">
      <c r="A1170" s="78" t="s">
        <v>216</v>
      </c>
      <c r="B1170" s="79" t="s">
        <v>2160</v>
      </c>
    </row>
    <row r="1171" spans="1:2">
      <c r="A1171" s="78" t="s">
        <v>216</v>
      </c>
      <c r="B1171" s="79" t="s">
        <v>2161</v>
      </c>
    </row>
    <row r="1172" spans="1:2">
      <c r="A1172" s="78" t="s">
        <v>216</v>
      </c>
      <c r="B1172" s="79" t="s">
        <v>2162</v>
      </c>
    </row>
    <row r="1173" spans="1:2">
      <c r="A1173" s="78" t="s">
        <v>216</v>
      </c>
      <c r="B1173" s="79" t="s">
        <v>2163</v>
      </c>
    </row>
    <row r="1174" spans="1:2">
      <c r="A1174" s="78" t="s">
        <v>216</v>
      </c>
      <c r="B1174" s="79" t="s">
        <v>2164</v>
      </c>
    </row>
    <row r="1175" spans="1:2">
      <c r="A1175" s="78" t="s">
        <v>216</v>
      </c>
      <c r="B1175" s="79" t="s">
        <v>2165</v>
      </c>
    </row>
    <row r="1176" spans="1:2">
      <c r="A1176" s="78" t="s">
        <v>216</v>
      </c>
      <c r="B1176" s="79" t="s">
        <v>2166</v>
      </c>
    </row>
    <row r="1177" spans="1:2">
      <c r="A1177" s="78" t="s">
        <v>216</v>
      </c>
      <c r="B1177" s="79" t="s">
        <v>2167</v>
      </c>
    </row>
    <row r="1178" spans="1:2">
      <c r="A1178" s="78" t="s">
        <v>216</v>
      </c>
      <c r="B1178" s="79" t="s">
        <v>2168</v>
      </c>
    </row>
    <row r="1179" spans="1:2">
      <c r="A1179" s="78" t="s">
        <v>216</v>
      </c>
      <c r="B1179" s="79" t="s">
        <v>2169</v>
      </c>
    </row>
    <row r="1180" spans="1:2">
      <c r="A1180" s="78" t="s">
        <v>216</v>
      </c>
      <c r="B1180" s="79" t="s">
        <v>2170</v>
      </c>
    </row>
    <row r="1181" spans="1:2">
      <c r="A1181" s="78" t="s">
        <v>216</v>
      </c>
      <c r="B1181" s="79" t="s">
        <v>2171</v>
      </c>
    </row>
    <row r="1182" spans="1:2">
      <c r="A1182" s="78" t="s">
        <v>216</v>
      </c>
      <c r="B1182" s="79" t="s">
        <v>2172</v>
      </c>
    </row>
    <row r="1183" spans="1:2">
      <c r="A1183" s="78" t="s">
        <v>216</v>
      </c>
      <c r="B1183" s="79" t="s">
        <v>2173</v>
      </c>
    </row>
    <row r="1184" spans="1:2">
      <c r="A1184" s="78" t="s">
        <v>216</v>
      </c>
      <c r="B1184" s="79" t="s">
        <v>2174</v>
      </c>
    </row>
    <row r="1185" spans="1:2">
      <c r="A1185" s="78" t="s">
        <v>216</v>
      </c>
      <c r="B1185" s="79" t="s">
        <v>2175</v>
      </c>
    </row>
    <row r="1186" spans="1:2">
      <c r="A1186" s="78" t="s">
        <v>216</v>
      </c>
      <c r="B1186" s="79" t="s">
        <v>2176</v>
      </c>
    </row>
    <row r="1187" spans="1:2">
      <c r="A1187" s="78" t="s">
        <v>216</v>
      </c>
      <c r="B1187" s="79" t="s">
        <v>2177</v>
      </c>
    </row>
    <row r="1188" spans="1:2">
      <c r="A1188" s="78" t="s">
        <v>216</v>
      </c>
      <c r="B1188" s="79" t="s">
        <v>2178</v>
      </c>
    </row>
    <row r="1189" spans="1:2">
      <c r="A1189" s="78" t="s">
        <v>216</v>
      </c>
      <c r="B1189" s="79" t="s">
        <v>2110</v>
      </c>
    </row>
    <row r="1190" spans="1:2">
      <c r="A1190" s="78" t="s">
        <v>216</v>
      </c>
      <c r="B1190" s="79" t="s">
        <v>2111</v>
      </c>
    </row>
    <row r="1191" spans="1:2">
      <c r="A1191" s="78" t="s">
        <v>216</v>
      </c>
      <c r="B1191" s="79" t="s">
        <v>2112</v>
      </c>
    </row>
    <row r="1192" spans="1:2">
      <c r="A1192" s="78" t="s">
        <v>216</v>
      </c>
      <c r="B1192" s="79" t="s">
        <v>2113</v>
      </c>
    </row>
    <row r="1193" spans="1:2">
      <c r="A1193" s="78" t="s">
        <v>216</v>
      </c>
      <c r="B1193" s="79" t="s">
        <v>2114</v>
      </c>
    </row>
    <row r="1194" spans="1:2">
      <c r="A1194" s="78" t="s">
        <v>216</v>
      </c>
      <c r="B1194" s="79" t="s">
        <v>2115</v>
      </c>
    </row>
    <row r="1195" spans="1:2">
      <c r="A1195" s="78" t="s">
        <v>216</v>
      </c>
      <c r="B1195" s="79" t="s">
        <v>2116</v>
      </c>
    </row>
    <row r="1196" spans="1:2">
      <c r="A1196" s="78" t="s">
        <v>216</v>
      </c>
      <c r="B1196" s="79" t="s">
        <v>2117</v>
      </c>
    </row>
    <row r="1197" spans="1:2">
      <c r="A1197" s="78" t="s">
        <v>216</v>
      </c>
      <c r="B1197" s="79" t="s">
        <v>2118</v>
      </c>
    </row>
    <row r="1198" spans="1:2">
      <c r="A1198" s="78" t="s">
        <v>216</v>
      </c>
      <c r="B1198" s="79" t="s">
        <v>2119</v>
      </c>
    </row>
    <row r="1199" spans="1:2">
      <c r="A1199" s="78" t="s">
        <v>216</v>
      </c>
      <c r="B1199" s="79" t="s">
        <v>2120</v>
      </c>
    </row>
    <row r="1200" spans="1:2">
      <c r="A1200" s="78" t="s">
        <v>216</v>
      </c>
      <c r="B1200" s="79" t="s">
        <v>2121</v>
      </c>
    </row>
    <row r="1201" spans="1:2">
      <c r="A1201" s="78" t="s">
        <v>216</v>
      </c>
      <c r="B1201" s="79" t="s">
        <v>2122</v>
      </c>
    </row>
    <row r="1202" spans="1:2">
      <c r="A1202" s="78" t="s">
        <v>216</v>
      </c>
      <c r="B1202" s="79" t="s">
        <v>2123</v>
      </c>
    </row>
    <row r="1203" spans="1:2">
      <c r="A1203" s="78" t="s">
        <v>216</v>
      </c>
      <c r="B1203" s="79" t="s">
        <v>2124</v>
      </c>
    </row>
    <row r="1204" spans="1:2">
      <c r="A1204" s="78" t="s">
        <v>216</v>
      </c>
      <c r="B1204" s="79" t="s">
        <v>2125</v>
      </c>
    </row>
    <row r="1205" spans="1:2">
      <c r="A1205" s="78" t="s">
        <v>216</v>
      </c>
      <c r="B1205" s="79" t="s">
        <v>2126</v>
      </c>
    </row>
    <row r="1206" spans="1:2">
      <c r="A1206" s="78" t="s">
        <v>216</v>
      </c>
      <c r="B1206" s="79" t="s">
        <v>2091</v>
      </c>
    </row>
    <row r="1207" spans="1:2">
      <c r="A1207" s="78" t="s">
        <v>216</v>
      </c>
      <c r="B1207" s="79" t="s">
        <v>2051</v>
      </c>
    </row>
    <row r="1208" spans="1:2">
      <c r="A1208" s="78" t="s">
        <v>216</v>
      </c>
      <c r="B1208" s="79" t="s">
        <v>2052</v>
      </c>
    </row>
    <row r="1209" spans="1:2">
      <c r="A1209" s="78" t="s">
        <v>216</v>
      </c>
      <c r="B1209" s="79" t="s">
        <v>2053</v>
      </c>
    </row>
    <row r="1210" spans="1:2">
      <c r="A1210" s="78" t="s">
        <v>216</v>
      </c>
      <c r="B1210" s="79" t="s">
        <v>2054</v>
      </c>
    </row>
    <row r="1211" spans="1:2">
      <c r="A1211" s="78" t="s">
        <v>216</v>
      </c>
      <c r="B1211" s="79" t="s">
        <v>2055</v>
      </c>
    </row>
    <row r="1212" spans="1:2">
      <c r="A1212" s="78" t="s">
        <v>216</v>
      </c>
      <c r="B1212" s="79" t="s">
        <v>2109</v>
      </c>
    </row>
    <row r="1213" spans="1:2">
      <c r="A1213" s="78" t="s">
        <v>216</v>
      </c>
      <c r="B1213" s="79" t="s">
        <v>2076</v>
      </c>
    </row>
    <row r="1214" spans="1:2">
      <c r="A1214" s="78" t="s">
        <v>216</v>
      </c>
      <c r="B1214" s="79" t="s">
        <v>2077</v>
      </c>
    </row>
    <row r="1215" spans="1:2">
      <c r="A1215" s="78" t="s">
        <v>216</v>
      </c>
      <c r="B1215" s="79" t="s">
        <v>2078</v>
      </c>
    </row>
    <row r="1216" spans="1:2">
      <c r="A1216" s="78" t="s">
        <v>218</v>
      </c>
      <c r="B1216" s="79" t="s">
        <v>2180</v>
      </c>
    </row>
    <row r="1217" spans="1:2">
      <c r="A1217" s="78" t="s">
        <v>218</v>
      </c>
      <c r="B1217" s="79" t="s">
        <v>2185</v>
      </c>
    </row>
    <row r="1218" spans="1:2">
      <c r="A1218" s="78" t="s">
        <v>218</v>
      </c>
      <c r="B1218" s="79" t="s">
        <v>2187</v>
      </c>
    </row>
    <row r="1219" spans="1:2">
      <c r="A1219" s="78" t="s">
        <v>218</v>
      </c>
      <c r="B1219" s="79" t="s">
        <v>2188</v>
      </c>
    </row>
    <row r="1220" spans="1:2">
      <c r="A1220" s="78" t="s">
        <v>218</v>
      </c>
      <c r="B1220" s="79" t="s">
        <v>2189</v>
      </c>
    </row>
    <row r="1221" spans="1:2">
      <c r="A1221" s="78" t="s">
        <v>218</v>
      </c>
      <c r="B1221" s="79" t="s">
        <v>2190</v>
      </c>
    </row>
    <row r="1222" spans="1:2">
      <c r="A1222" s="78" t="s">
        <v>218</v>
      </c>
      <c r="B1222" s="79" t="s">
        <v>2179</v>
      </c>
    </row>
    <row r="1223" spans="1:2">
      <c r="A1223" s="78" t="s">
        <v>218</v>
      </c>
      <c r="B1223" s="79" t="s">
        <v>2181</v>
      </c>
    </row>
    <row r="1224" spans="1:2">
      <c r="A1224" s="78" t="s">
        <v>218</v>
      </c>
      <c r="B1224" s="79" t="s">
        <v>2182</v>
      </c>
    </row>
    <row r="1225" spans="1:2">
      <c r="A1225" s="78" t="s">
        <v>218</v>
      </c>
      <c r="B1225" s="79" t="s">
        <v>2183</v>
      </c>
    </row>
    <row r="1226" spans="1:2">
      <c r="A1226" s="78" t="s">
        <v>218</v>
      </c>
      <c r="B1226" s="79" t="s">
        <v>2184</v>
      </c>
    </row>
    <row r="1227" spans="1:2">
      <c r="A1227" s="78" t="s">
        <v>218</v>
      </c>
      <c r="B1227" s="79" t="s">
        <v>2186</v>
      </c>
    </row>
    <row r="1228" spans="1:2">
      <c r="A1228" s="78" t="s">
        <v>220</v>
      </c>
      <c r="B1228" s="79" t="s">
        <v>2191</v>
      </c>
    </row>
    <row r="1229" spans="1:2">
      <c r="A1229" s="78" t="s">
        <v>2436</v>
      </c>
      <c r="B1229" s="79" t="s">
        <v>883</v>
      </c>
    </row>
    <row r="1230" spans="1:2">
      <c r="A1230" s="78" t="s">
        <v>2436</v>
      </c>
      <c r="B1230" s="79" t="s">
        <v>885</v>
      </c>
    </row>
    <row r="1231" spans="1:2">
      <c r="A1231" s="78" t="s">
        <v>2436</v>
      </c>
      <c r="B1231" s="79" t="s">
        <v>884</v>
      </c>
    </row>
    <row r="1232" spans="1:2">
      <c r="A1232" s="78" t="s">
        <v>228</v>
      </c>
      <c r="B1232" s="79" t="s">
        <v>2192</v>
      </c>
    </row>
    <row r="1233" spans="1:2">
      <c r="A1233" s="78" t="s">
        <v>230</v>
      </c>
      <c r="B1233" s="79" t="s">
        <v>2195</v>
      </c>
    </row>
    <row r="1234" spans="1:2">
      <c r="A1234" s="78" t="s">
        <v>230</v>
      </c>
      <c r="B1234" s="79" t="s">
        <v>2193</v>
      </c>
    </row>
    <row r="1235" spans="1:2">
      <c r="A1235" s="78" t="s">
        <v>230</v>
      </c>
      <c r="B1235" s="79" t="s">
        <v>2194</v>
      </c>
    </row>
    <row r="1236" spans="1:2">
      <c r="A1236" s="78" t="s">
        <v>232</v>
      </c>
      <c r="B1236" s="79" t="s">
        <v>2196</v>
      </c>
    </row>
    <row r="1237" spans="1:2">
      <c r="A1237" s="78" t="s">
        <v>232</v>
      </c>
      <c r="B1237" s="79" t="s">
        <v>897</v>
      </c>
    </row>
    <row r="1238" spans="1:2">
      <c r="A1238" s="78" t="s">
        <v>236</v>
      </c>
      <c r="B1238" s="79" t="s">
        <v>2197</v>
      </c>
    </row>
    <row r="1239" spans="1:2">
      <c r="A1239" s="78" t="s">
        <v>236</v>
      </c>
      <c r="B1239" s="79" t="s">
        <v>2198</v>
      </c>
    </row>
    <row r="1240" spans="1:2">
      <c r="A1240" s="78" t="s">
        <v>242</v>
      </c>
      <c r="B1240" s="79" t="s">
        <v>2199</v>
      </c>
    </row>
    <row r="1241" spans="1:2">
      <c r="A1241" s="78" t="s">
        <v>242</v>
      </c>
      <c r="B1241" s="79" t="s">
        <v>2201</v>
      </c>
    </row>
    <row r="1242" spans="1:2">
      <c r="A1242" s="78" t="s">
        <v>242</v>
      </c>
      <c r="B1242" s="79" t="s">
        <v>2202</v>
      </c>
    </row>
    <row r="1243" spans="1:2">
      <c r="A1243" s="78" t="s">
        <v>242</v>
      </c>
      <c r="B1243" s="79" t="s">
        <v>2200</v>
      </c>
    </row>
    <row r="1244" spans="1:2">
      <c r="A1244" s="78" t="s">
        <v>242</v>
      </c>
      <c r="B1244" s="79" t="s">
        <v>2203</v>
      </c>
    </row>
    <row r="1245" spans="1:2">
      <c r="A1245" s="78" t="s">
        <v>242</v>
      </c>
      <c r="B1245" s="79" t="s">
        <v>2204</v>
      </c>
    </row>
    <row r="1246" spans="1:2">
      <c r="A1246" s="78" t="s">
        <v>242</v>
      </c>
      <c r="B1246" s="79" t="s">
        <v>2205</v>
      </c>
    </row>
    <row r="1247" spans="1:2">
      <c r="A1247" s="78" t="s">
        <v>242</v>
      </c>
      <c r="B1247" s="79" t="s">
        <v>2206</v>
      </c>
    </row>
    <row r="1248" spans="1:2">
      <c r="A1248" s="78" t="s">
        <v>244</v>
      </c>
      <c r="B1248" s="79" t="s">
        <v>965</v>
      </c>
    </row>
    <row r="1249" spans="1:2">
      <c r="A1249" s="78" t="s">
        <v>244</v>
      </c>
      <c r="B1249" s="79" t="s">
        <v>966</v>
      </c>
    </row>
    <row r="1250" spans="1:2">
      <c r="A1250" s="78" t="s">
        <v>244</v>
      </c>
      <c r="B1250" s="79" t="s">
        <v>921</v>
      </c>
    </row>
    <row r="1251" spans="1:2">
      <c r="A1251" s="78" t="s">
        <v>244</v>
      </c>
      <c r="B1251" s="79" t="s">
        <v>923</v>
      </c>
    </row>
    <row r="1252" spans="1:2">
      <c r="A1252" s="78" t="s">
        <v>244</v>
      </c>
      <c r="B1252" s="79" t="s">
        <v>924</v>
      </c>
    </row>
    <row r="1253" spans="1:2">
      <c r="A1253" s="78" t="s">
        <v>244</v>
      </c>
      <c r="B1253" s="79" t="s">
        <v>922</v>
      </c>
    </row>
    <row r="1254" spans="1:2">
      <c r="A1254" s="78" t="s">
        <v>244</v>
      </c>
      <c r="B1254" s="79" t="s">
        <v>920</v>
      </c>
    </row>
    <row r="1255" spans="1:2">
      <c r="A1255" s="78" t="s">
        <v>244</v>
      </c>
      <c r="B1255" s="79" t="s">
        <v>962</v>
      </c>
    </row>
    <row r="1256" spans="1:2">
      <c r="A1256" s="78" t="s">
        <v>244</v>
      </c>
      <c r="B1256" s="79" t="s">
        <v>963</v>
      </c>
    </row>
    <row r="1257" spans="1:2">
      <c r="A1257" s="78" t="s">
        <v>244</v>
      </c>
      <c r="B1257" s="79" t="s">
        <v>960</v>
      </c>
    </row>
    <row r="1258" spans="1:2">
      <c r="A1258" s="78" t="s">
        <v>244</v>
      </c>
      <c r="B1258" s="79" t="s">
        <v>961</v>
      </c>
    </row>
    <row r="1259" spans="1:2">
      <c r="A1259" s="78" t="s">
        <v>244</v>
      </c>
      <c r="B1259" s="79" t="s">
        <v>964</v>
      </c>
    </row>
    <row r="1260" spans="1:2">
      <c r="A1260" s="78" t="s">
        <v>244</v>
      </c>
      <c r="B1260" s="79" t="s">
        <v>2217</v>
      </c>
    </row>
    <row r="1261" spans="1:2">
      <c r="A1261" s="78" t="s">
        <v>244</v>
      </c>
      <c r="B1261" s="79" t="s">
        <v>2212</v>
      </c>
    </row>
    <row r="1262" spans="1:2">
      <c r="A1262" s="78" t="s">
        <v>244</v>
      </c>
      <c r="B1262" s="79" t="s">
        <v>2216</v>
      </c>
    </row>
    <row r="1263" spans="1:2">
      <c r="A1263" s="78" t="s">
        <v>244</v>
      </c>
      <c r="B1263" s="79" t="s">
        <v>941</v>
      </c>
    </row>
    <row r="1264" spans="1:2">
      <c r="A1264" s="78" t="s">
        <v>244</v>
      </c>
      <c r="B1264" s="79" t="s">
        <v>942</v>
      </c>
    </row>
    <row r="1265" spans="1:2">
      <c r="A1265" s="78" t="s">
        <v>244</v>
      </c>
      <c r="B1265" s="79" t="s">
        <v>943</v>
      </c>
    </row>
    <row r="1266" spans="1:2">
      <c r="A1266" s="78" t="s">
        <v>244</v>
      </c>
      <c r="B1266" s="79" t="s">
        <v>944</v>
      </c>
    </row>
    <row r="1267" spans="1:2">
      <c r="A1267" s="78" t="s">
        <v>244</v>
      </c>
      <c r="B1267" s="79" t="s">
        <v>945</v>
      </c>
    </row>
    <row r="1268" spans="1:2">
      <c r="A1268" s="78" t="s">
        <v>244</v>
      </c>
      <c r="B1268" s="79" t="s">
        <v>951</v>
      </c>
    </row>
    <row r="1269" spans="1:2">
      <c r="A1269" s="78" t="s">
        <v>244</v>
      </c>
      <c r="B1269" s="79" t="s">
        <v>952</v>
      </c>
    </row>
    <row r="1270" spans="1:2">
      <c r="A1270" s="78" t="s">
        <v>244</v>
      </c>
      <c r="B1270" s="79" t="s">
        <v>953</v>
      </c>
    </row>
    <row r="1271" spans="1:2">
      <c r="A1271" s="78" t="s">
        <v>244</v>
      </c>
      <c r="B1271" s="79" t="s">
        <v>954</v>
      </c>
    </row>
    <row r="1272" spans="1:2">
      <c r="A1272" s="78" t="s">
        <v>244</v>
      </c>
      <c r="B1272" s="79" t="s">
        <v>955</v>
      </c>
    </row>
    <row r="1273" spans="1:2">
      <c r="A1273" s="78" t="s">
        <v>244</v>
      </c>
      <c r="B1273" s="79" t="s">
        <v>918</v>
      </c>
    </row>
    <row r="1274" spans="1:2">
      <c r="A1274" s="78" t="s">
        <v>244</v>
      </c>
      <c r="B1274" s="79" t="s">
        <v>956</v>
      </c>
    </row>
    <row r="1275" spans="1:2">
      <c r="A1275" s="78" t="s">
        <v>244</v>
      </c>
      <c r="B1275" s="79" t="s">
        <v>957</v>
      </c>
    </row>
    <row r="1276" spans="1:2">
      <c r="A1276" s="78" t="s">
        <v>244</v>
      </c>
      <c r="B1276" s="79" t="s">
        <v>958</v>
      </c>
    </row>
    <row r="1277" spans="1:2">
      <c r="A1277" s="78" t="s">
        <v>244</v>
      </c>
      <c r="B1277" s="79" t="s">
        <v>946</v>
      </c>
    </row>
    <row r="1278" spans="1:2">
      <c r="A1278" s="78" t="s">
        <v>244</v>
      </c>
      <c r="B1278" s="79" t="s">
        <v>947</v>
      </c>
    </row>
    <row r="1279" spans="1:2">
      <c r="A1279" s="78" t="s">
        <v>244</v>
      </c>
      <c r="B1279" s="79" t="s">
        <v>959</v>
      </c>
    </row>
    <row r="1280" spans="1:2">
      <c r="A1280" s="78" t="s">
        <v>244</v>
      </c>
      <c r="B1280" s="79" t="s">
        <v>919</v>
      </c>
    </row>
    <row r="1281" spans="1:2">
      <c r="A1281" s="78" t="s">
        <v>244</v>
      </c>
      <c r="B1281" s="79" t="s">
        <v>948</v>
      </c>
    </row>
    <row r="1282" spans="1:2">
      <c r="A1282" s="78" t="s">
        <v>244</v>
      </c>
      <c r="B1282" s="79" t="s">
        <v>2215</v>
      </c>
    </row>
    <row r="1283" spans="1:2">
      <c r="A1283" s="78" t="s">
        <v>244</v>
      </c>
      <c r="B1283" s="79" t="s">
        <v>2218</v>
      </c>
    </row>
    <row r="1284" spans="1:2">
      <c r="A1284" s="78" t="s">
        <v>244</v>
      </c>
      <c r="B1284" s="79" t="s">
        <v>2228</v>
      </c>
    </row>
    <row r="1285" spans="1:2">
      <c r="A1285" s="78" t="s">
        <v>244</v>
      </c>
      <c r="B1285" s="79" t="s">
        <v>2229</v>
      </c>
    </row>
    <row r="1286" spans="1:2">
      <c r="A1286" s="78" t="s">
        <v>244</v>
      </c>
      <c r="B1286" s="79" t="s">
        <v>2223</v>
      </c>
    </row>
    <row r="1287" spans="1:2">
      <c r="A1287" s="78" t="s">
        <v>244</v>
      </c>
      <c r="B1287" s="79" t="s">
        <v>2219</v>
      </c>
    </row>
    <row r="1288" spans="1:2">
      <c r="A1288" s="78" t="s">
        <v>244</v>
      </c>
      <c r="B1288" s="79" t="s">
        <v>2230</v>
      </c>
    </row>
    <row r="1289" spans="1:2">
      <c r="A1289" s="78" t="s">
        <v>244</v>
      </c>
      <c r="B1289" s="79" t="s">
        <v>2231</v>
      </c>
    </row>
    <row r="1290" spans="1:2">
      <c r="A1290" s="78" t="s">
        <v>244</v>
      </c>
      <c r="B1290" s="79" t="s">
        <v>2232</v>
      </c>
    </row>
    <row r="1291" spans="1:2">
      <c r="A1291" s="78" t="s">
        <v>244</v>
      </c>
      <c r="B1291" s="79" t="s">
        <v>2220</v>
      </c>
    </row>
    <row r="1292" spans="1:2">
      <c r="A1292" s="78" t="s">
        <v>244</v>
      </c>
      <c r="B1292" s="79" t="s">
        <v>2221</v>
      </c>
    </row>
    <row r="1293" spans="1:2">
      <c r="A1293" s="78" t="s">
        <v>244</v>
      </c>
      <c r="B1293" s="79" t="s">
        <v>2213</v>
      </c>
    </row>
    <row r="1294" spans="1:2">
      <c r="A1294" s="78" t="s">
        <v>244</v>
      </c>
      <c r="B1294" s="79" t="s">
        <v>2233</v>
      </c>
    </row>
    <row r="1295" spans="1:2">
      <c r="A1295" s="78" t="s">
        <v>244</v>
      </c>
      <c r="B1295" s="79" t="s">
        <v>2224</v>
      </c>
    </row>
    <row r="1296" spans="1:2">
      <c r="A1296" s="78" t="s">
        <v>244</v>
      </c>
      <c r="B1296" s="79" t="s">
        <v>2225</v>
      </c>
    </row>
    <row r="1297" spans="1:2">
      <c r="A1297" s="78" t="s">
        <v>244</v>
      </c>
      <c r="B1297" s="79" t="s">
        <v>2226</v>
      </c>
    </row>
    <row r="1298" spans="1:2">
      <c r="A1298" s="78" t="s">
        <v>244</v>
      </c>
      <c r="B1298" s="79" t="s">
        <v>2227</v>
      </c>
    </row>
    <row r="1299" spans="1:2">
      <c r="A1299" s="78" t="s">
        <v>244</v>
      </c>
      <c r="B1299" s="79" t="s">
        <v>2214</v>
      </c>
    </row>
    <row r="1300" spans="1:2">
      <c r="A1300" s="78" t="s">
        <v>244</v>
      </c>
      <c r="B1300" s="79" t="s">
        <v>2222</v>
      </c>
    </row>
    <row r="1301" spans="1:2">
      <c r="A1301" s="78" t="s">
        <v>244</v>
      </c>
      <c r="B1301" s="79" t="s">
        <v>2210</v>
      </c>
    </row>
    <row r="1302" spans="1:2">
      <c r="A1302" s="78" t="s">
        <v>244</v>
      </c>
      <c r="B1302" s="79" t="s">
        <v>2211</v>
      </c>
    </row>
    <row r="1303" spans="1:2">
      <c r="A1303" s="78" t="s">
        <v>244</v>
      </c>
      <c r="B1303" s="79" t="s">
        <v>925</v>
      </c>
    </row>
    <row r="1304" spans="1:2">
      <c r="A1304" s="78" t="s">
        <v>244</v>
      </c>
      <c r="B1304" s="79" t="s">
        <v>938</v>
      </c>
    </row>
    <row r="1305" spans="1:2">
      <c r="A1305" s="78" t="s">
        <v>244</v>
      </c>
      <c r="B1305" s="79" t="s">
        <v>926</v>
      </c>
    </row>
    <row r="1306" spans="1:2">
      <c r="A1306" s="78" t="s">
        <v>244</v>
      </c>
      <c r="B1306" s="79" t="s">
        <v>936</v>
      </c>
    </row>
    <row r="1307" spans="1:2">
      <c r="A1307" s="78" t="s">
        <v>244</v>
      </c>
      <c r="B1307" s="79" t="s">
        <v>927</v>
      </c>
    </row>
    <row r="1308" spans="1:2">
      <c r="A1308" s="78" t="s">
        <v>244</v>
      </c>
      <c r="B1308" s="79" t="s">
        <v>928</v>
      </c>
    </row>
    <row r="1309" spans="1:2">
      <c r="A1309" s="78" t="s">
        <v>244</v>
      </c>
      <c r="B1309" s="79" t="s">
        <v>929</v>
      </c>
    </row>
    <row r="1310" spans="1:2">
      <c r="A1310" s="78" t="s">
        <v>244</v>
      </c>
      <c r="B1310" s="79" t="s">
        <v>930</v>
      </c>
    </row>
    <row r="1311" spans="1:2">
      <c r="A1311" s="78" t="s">
        <v>244</v>
      </c>
      <c r="B1311" s="79" t="s">
        <v>939</v>
      </c>
    </row>
    <row r="1312" spans="1:2">
      <c r="A1312" s="78" t="s">
        <v>244</v>
      </c>
      <c r="B1312" s="79" t="s">
        <v>970</v>
      </c>
    </row>
    <row r="1313" spans="1:2">
      <c r="A1313" s="78" t="s">
        <v>244</v>
      </c>
      <c r="B1313" s="79" t="s">
        <v>971</v>
      </c>
    </row>
    <row r="1314" spans="1:2">
      <c r="A1314" s="78" t="s">
        <v>244</v>
      </c>
      <c r="B1314" s="79" t="s">
        <v>967</v>
      </c>
    </row>
    <row r="1315" spans="1:2">
      <c r="A1315" s="78" t="s">
        <v>244</v>
      </c>
      <c r="B1315" s="79" t="s">
        <v>972</v>
      </c>
    </row>
    <row r="1316" spans="1:2">
      <c r="A1316" s="78" t="s">
        <v>244</v>
      </c>
      <c r="B1316" s="79" t="s">
        <v>975</v>
      </c>
    </row>
    <row r="1317" spans="1:2">
      <c r="A1317" s="78" t="s">
        <v>244</v>
      </c>
      <c r="B1317" s="79" t="s">
        <v>931</v>
      </c>
    </row>
    <row r="1318" spans="1:2">
      <c r="A1318" s="78" t="s">
        <v>244</v>
      </c>
      <c r="B1318" s="79" t="s">
        <v>973</v>
      </c>
    </row>
    <row r="1319" spans="1:2">
      <c r="A1319" s="78" t="s">
        <v>244</v>
      </c>
      <c r="B1319" s="79" t="s">
        <v>911</v>
      </c>
    </row>
    <row r="1320" spans="1:2">
      <c r="A1320" s="78" t="s">
        <v>244</v>
      </c>
      <c r="B1320" s="79" t="s">
        <v>913</v>
      </c>
    </row>
    <row r="1321" spans="1:2">
      <c r="A1321" s="78" t="s">
        <v>244</v>
      </c>
      <c r="B1321" s="79" t="s">
        <v>914</v>
      </c>
    </row>
    <row r="1322" spans="1:2">
      <c r="A1322" s="78" t="s">
        <v>244</v>
      </c>
      <c r="B1322" s="79" t="s">
        <v>932</v>
      </c>
    </row>
    <row r="1323" spans="1:2">
      <c r="A1323" s="78" t="s">
        <v>244</v>
      </c>
      <c r="B1323" s="79" t="s">
        <v>915</v>
      </c>
    </row>
    <row r="1324" spans="1:2">
      <c r="A1324" s="78" t="s">
        <v>244</v>
      </c>
      <c r="B1324" s="79" t="s">
        <v>916</v>
      </c>
    </row>
    <row r="1325" spans="1:2">
      <c r="A1325" s="78" t="s">
        <v>244</v>
      </c>
      <c r="B1325" s="79" t="s">
        <v>917</v>
      </c>
    </row>
    <row r="1326" spans="1:2">
      <c r="A1326" s="78" t="s">
        <v>244</v>
      </c>
      <c r="B1326" s="79" t="s">
        <v>933</v>
      </c>
    </row>
    <row r="1327" spans="1:2">
      <c r="A1327" s="78" t="s">
        <v>244</v>
      </c>
      <c r="B1327" s="79" t="s">
        <v>934</v>
      </c>
    </row>
    <row r="1328" spans="1:2">
      <c r="A1328" s="78" t="s">
        <v>244</v>
      </c>
      <c r="B1328" s="79" t="s">
        <v>937</v>
      </c>
    </row>
    <row r="1329" spans="1:2">
      <c r="A1329" s="78" t="s">
        <v>244</v>
      </c>
      <c r="B1329" s="79" t="s">
        <v>979</v>
      </c>
    </row>
    <row r="1330" spans="1:2">
      <c r="A1330" s="78" t="s">
        <v>244</v>
      </c>
      <c r="B1330" s="79" t="s">
        <v>968</v>
      </c>
    </row>
    <row r="1331" spans="1:2">
      <c r="A1331" s="78" t="s">
        <v>244</v>
      </c>
      <c r="B1331" s="79" t="s">
        <v>969</v>
      </c>
    </row>
    <row r="1332" spans="1:2">
      <c r="A1332" s="78" t="s">
        <v>244</v>
      </c>
      <c r="B1332" s="79" t="s">
        <v>976</v>
      </c>
    </row>
    <row r="1333" spans="1:2">
      <c r="A1333" s="78" t="s">
        <v>244</v>
      </c>
      <c r="B1333" s="79" t="s">
        <v>977</v>
      </c>
    </row>
    <row r="1334" spans="1:2">
      <c r="A1334" s="78" t="s">
        <v>244</v>
      </c>
      <c r="B1334" s="79" t="s">
        <v>949</v>
      </c>
    </row>
    <row r="1335" spans="1:2">
      <c r="A1335" s="78" t="s">
        <v>244</v>
      </c>
      <c r="B1335" s="79" t="s">
        <v>950</v>
      </c>
    </row>
    <row r="1336" spans="1:2">
      <c r="A1336" s="78" t="s">
        <v>244</v>
      </c>
      <c r="B1336" s="79" t="s">
        <v>978</v>
      </c>
    </row>
    <row r="1337" spans="1:2">
      <c r="A1337" s="78" t="s">
        <v>244</v>
      </c>
      <c r="B1337" s="79" t="s">
        <v>974</v>
      </c>
    </row>
    <row r="1338" spans="1:2">
      <c r="A1338" s="78" t="s">
        <v>244</v>
      </c>
      <c r="B1338" s="79" t="s">
        <v>935</v>
      </c>
    </row>
    <row r="1339" spans="1:2">
      <c r="A1339" s="78" t="s">
        <v>244</v>
      </c>
      <c r="B1339" s="79" t="s">
        <v>2207</v>
      </c>
    </row>
    <row r="1340" spans="1:2">
      <c r="A1340" s="78" t="s">
        <v>244</v>
      </c>
      <c r="B1340" s="79" t="s">
        <v>2208</v>
      </c>
    </row>
    <row r="1341" spans="1:2">
      <c r="A1341" s="78" t="s">
        <v>244</v>
      </c>
      <c r="B1341" s="79" t="s">
        <v>2209</v>
      </c>
    </row>
    <row r="1342" spans="1:2">
      <c r="A1342" s="78" t="s">
        <v>248</v>
      </c>
      <c r="B1342" s="79" t="s">
        <v>2234</v>
      </c>
    </row>
    <row r="1343" spans="1:2">
      <c r="A1343" s="78" t="s">
        <v>248</v>
      </c>
      <c r="B1343" s="79" t="s">
        <v>2235</v>
      </c>
    </row>
    <row r="1344" spans="1:2">
      <c r="A1344" s="78" t="s">
        <v>250</v>
      </c>
      <c r="B1344" s="79" t="s">
        <v>2236</v>
      </c>
    </row>
    <row r="1345" spans="1:2">
      <c r="A1345" s="78" t="s">
        <v>252</v>
      </c>
      <c r="B1345" s="79" t="s">
        <v>989</v>
      </c>
    </row>
    <row r="1346" spans="1:2">
      <c r="A1346" s="78" t="s">
        <v>252</v>
      </c>
      <c r="B1346" s="79" t="s">
        <v>993</v>
      </c>
    </row>
    <row r="1347" spans="1:2">
      <c r="A1347" s="78" t="s">
        <v>252</v>
      </c>
      <c r="B1347" s="79" t="s">
        <v>990</v>
      </c>
    </row>
    <row r="1348" spans="1:2">
      <c r="A1348" s="78" t="s">
        <v>252</v>
      </c>
      <c r="B1348" s="79" t="s">
        <v>987</v>
      </c>
    </row>
    <row r="1349" spans="1:2">
      <c r="A1349" s="78" t="s">
        <v>252</v>
      </c>
      <c r="B1349" s="79" t="s">
        <v>991</v>
      </c>
    </row>
    <row r="1350" spans="1:2">
      <c r="A1350" s="78" t="s">
        <v>252</v>
      </c>
      <c r="B1350" s="79" t="s">
        <v>988</v>
      </c>
    </row>
    <row r="1351" spans="1:2">
      <c r="A1351" s="78" t="s">
        <v>252</v>
      </c>
      <c r="B1351" s="79" t="s">
        <v>1037</v>
      </c>
    </row>
    <row r="1352" spans="1:2">
      <c r="A1352" s="78" t="s">
        <v>252</v>
      </c>
      <c r="B1352" s="79" t="s">
        <v>992</v>
      </c>
    </row>
    <row r="1353" spans="1:2">
      <c r="A1353" s="78" t="s">
        <v>252</v>
      </c>
      <c r="B1353" s="79" t="s">
        <v>1055</v>
      </c>
    </row>
    <row r="1354" spans="1:2">
      <c r="A1354" s="78" t="s">
        <v>252</v>
      </c>
      <c r="B1354" s="79" t="s">
        <v>1056</v>
      </c>
    </row>
    <row r="1355" spans="1:2">
      <c r="A1355" s="78" t="s">
        <v>252</v>
      </c>
      <c r="B1355" s="79" t="s">
        <v>2237</v>
      </c>
    </row>
    <row r="1356" spans="1:2">
      <c r="A1356" s="78" t="s">
        <v>252</v>
      </c>
      <c r="B1356" s="79" t="s">
        <v>2321</v>
      </c>
    </row>
    <row r="1357" spans="1:2">
      <c r="A1357" s="78" t="s">
        <v>252</v>
      </c>
      <c r="B1357" s="79" t="s">
        <v>2320</v>
      </c>
    </row>
    <row r="1358" spans="1:2">
      <c r="A1358" s="78" t="s">
        <v>252</v>
      </c>
      <c r="B1358" s="79" t="s">
        <v>2302</v>
      </c>
    </row>
    <row r="1359" spans="1:2">
      <c r="A1359" s="78" t="s">
        <v>252</v>
      </c>
      <c r="B1359" s="79" t="s">
        <v>2303</v>
      </c>
    </row>
    <row r="1360" spans="1:2">
      <c r="A1360" s="78" t="s">
        <v>252</v>
      </c>
      <c r="B1360" s="79" t="s">
        <v>2304</v>
      </c>
    </row>
    <row r="1361" spans="1:2">
      <c r="A1361" s="78" t="s">
        <v>252</v>
      </c>
      <c r="B1361" s="79" t="s">
        <v>2322</v>
      </c>
    </row>
    <row r="1362" spans="1:2">
      <c r="A1362" s="78" t="s">
        <v>252</v>
      </c>
      <c r="B1362" s="79" t="s">
        <v>2285</v>
      </c>
    </row>
    <row r="1363" spans="1:2">
      <c r="A1363" s="78" t="s">
        <v>252</v>
      </c>
      <c r="B1363" s="79" t="s">
        <v>1033</v>
      </c>
    </row>
    <row r="1364" spans="1:2">
      <c r="A1364" s="78" t="s">
        <v>252</v>
      </c>
      <c r="B1364" s="79" t="s">
        <v>1035</v>
      </c>
    </row>
    <row r="1365" spans="1:2">
      <c r="A1365" s="78" t="s">
        <v>252</v>
      </c>
      <c r="B1365" s="79" t="s">
        <v>1027</v>
      </c>
    </row>
    <row r="1366" spans="1:2">
      <c r="A1366" s="78" t="s">
        <v>252</v>
      </c>
      <c r="B1366" s="79" t="s">
        <v>1026</v>
      </c>
    </row>
    <row r="1367" spans="1:2">
      <c r="A1367" s="78" t="s">
        <v>252</v>
      </c>
      <c r="B1367" s="79" t="s">
        <v>1029</v>
      </c>
    </row>
    <row r="1368" spans="1:2">
      <c r="A1368" s="78" t="s">
        <v>252</v>
      </c>
      <c r="B1368" s="79" t="s">
        <v>1038</v>
      </c>
    </row>
    <row r="1369" spans="1:2">
      <c r="A1369" s="78" t="s">
        <v>252</v>
      </c>
      <c r="B1369" s="79" t="s">
        <v>2261</v>
      </c>
    </row>
    <row r="1370" spans="1:2">
      <c r="A1370" s="78" t="s">
        <v>252</v>
      </c>
      <c r="B1370" s="79" t="s">
        <v>1053</v>
      </c>
    </row>
    <row r="1371" spans="1:2">
      <c r="A1371" s="78" t="s">
        <v>252</v>
      </c>
      <c r="B1371" s="79" t="s">
        <v>1012</v>
      </c>
    </row>
    <row r="1372" spans="1:2">
      <c r="A1372" s="78" t="s">
        <v>252</v>
      </c>
      <c r="B1372" s="79" t="s">
        <v>1057</v>
      </c>
    </row>
    <row r="1373" spans="1:2">
      <c r="A1373" s="78" t="s">
        <v>252</v>
      </c>
      <c r="B1373" s="79" t="s">
        <v>2305</v>
      </c>
    </row>
    <row r="1374" spans="1:2">
      <c r="A1374" s="78" t="s">
        <v>252</v>
      </c>
      <c r="B1374" s="79" t="s">
        <v>2269</v>
      </c>
    </row>
    <row r="1375" spans="1:2">
      <c r="A1375" s="78" t="s">
        <v>252</v>
      </c>
      <c r="B1375" s="79" t="s">
        <v>2296</v>
      </c>
    </row>
    <row r="1376" spans="1:2">
      <c r="A1376" s="78" t="s">
        <v>252</v>
      </c>
      <c r="B1376" s="79" t="s">
        <v>2270</v>
      </c>
    </row>
    <row r="1377" spans="1:2">
      <c r="A1377" s="78" t="s">
        <v>252</v>
      </c>
      <c r="B1377" s="79" t="s">
        <v>1030</v>
      </c>
    </row>
    <row r="1378" spans="1:2">
      <c r="A1378" s="78" t="s">
        <v>252</v>
      </c>
      <c r="B1378" s="79" t="s">
        <v>1031</v>
      </c>
    </row>
    <row r="1379" spans="1:2">
      <c r="A1379" s="78" t="s">
        <v>252</v>
      </c>
      <c r="B1379" s="79" t="s">
        <v>1047</v>
      </c>
    </row>
    <row r="1380" spans="1:2">
      <c r="A1380" s="78" t="s">
        <v>252</v>
      </c>
      <c r="B1380" s="79" t="s">
        <v>1001</v>
      </c>
    </row>
    <row r="1381" spans="1:2">
      <c r="A1381" s="78" t="s">
        <v>252</v>
      </c>
      <c r="B1381" s="79" t="s">
        <v>1002</v>
      </c>
    </row>
    <row r="1382" spans="1:2">
      <c r="A1382" s="78" t="s">
        <v>252</v>
      </c>
      <c r="B1382" s="79" t="s">
        <v>1003</v>
      </c>
    </row>
    <row r="1383" spans="1:2">
      <c r="A1383" s="78" t="s">
        <v>252</v>
      </c>
      <c r="B1383" s="79" t="s">
        <v>1013</v>
      </c>
    </row>
    <row r="1384" spans="1:2">
      <c r="A1384" s="78" t="s">
        <v>252</v>
      </c>
      <c r="B1384" s="79" t="s">
        <v>1014</v>
      </c>
    </row>
    <row r="1385" spans="1:2">
      <c r="A1385" s="78" t="s">
        <v>252</v>
      </c>
      <c r="B1385" s="79" t="s">
        <v>1015</v>
      </c>
    </row>
    <row r="1386" spans="1:2">
      <c r="A1386" s="78" t="s">
        <v>252</v>
      </c>
      <c r="B1386" s="79" t="s">
        <v>1024</v>
      </c>
    </row>
    <row r="1387" spans="1:2">
      <c r="A1387" s="78" t="s">
        <v>252</v>
      </c>
      <c r="B1387" s="79" t="s">
        <v>1020</v>
      </c>
    </row>
    <row r="1388" spans="1:2">
      <c r="A1388" s="78" t="s">
        <v>252</v>
      </c>
      <c r="B1388" s="79" t="s">
        <v>1025</v>
      </c>
    </row>
    <row r="1389" spans="1:2">
      <c r="A1389" s="78" t="s">
        <v>252</v>
      </c>
      <c r="B1389" s="79" t="s">
        <v>1039</v>
      </c>
    </row>
    <row r="1390" spans="1:2">
      <c r="A1390" s="78" t="s">
        <v>252</v>
      </c>
      <c r="B1390" s="79" t="s">
        <v>1041</v>
      </c>
    </row>
    <row r="1391" spans="1:2">
      <c r="A1391" s="78" t="s">
        <v>252</v>
      </c>
      <c r="B1391" s="79" t="s">
        <v>1045</v>
      </c>
    </row>
    <row r="1392" spans="1:2">
      <c r="A1392" s="78" t="s">
        <v>252</v>
      </c>
      <c r="B1392" s="79" t="s">
        <v>1004</v>
      </c>
    </row>
    <row r="1393" spans="1:2">
      <c r="A1393" s="78" t="s">
        <v>252</v>
      </c>
      <c r="B1393" s="79" t="s">
        <v>1005</v>
      </c>
    </row>
    <row r="1394" spans="1:2">
      <c r="A1394" s="78" t="s">
        <v>252</v>
      </c>
      <c r="B1394" s="79" t="s">
        <v>2268</v>
      </c>
    </row>
    <row r="1395" spans="1:2">
      <c r="A1395" s="78" t="s">
        <v>252</v>
      </c>
      <c r="B1395" s="79" t="s">
        <v>1048</v>
      </c>
    </row>
    <row r="1396" spans="1:2">
      <c r="A1396" s="78" t="s">
        <v>252</v>
      </c>
      <c r="B1396" s="79" t="s">
        <v>1042</v>
      </c>
    </row>
    <row r="1397" spans="1:2">
      <c r="A1397" s="78" t="s">
        <v>252</v>
      </c>
      <c r="B1397" s="79" t="s">
        <v>1006</v>
      </c>
    </row>
    <row r="1398" spans="1:2">
      <c r="A1398" s="78" t="s">
        <v>252</v>
      </c>
      <c r="B1398" s="79" t="s">
        <v>1007</v>
      </c>
    </row>
    <row r="1399" spans="1:2">
      <c r="A1399" s="78" t="s">
        <v>252</v>
      </c>
      <c r="B1399" s="79" t="s">
        <v>1008</v>
      </c>
    </row>
    <row r="1400" spans="1:2">
      <c r="A1400" s="78" t="s">
        <v>252</v>
      </c>
      <c r="B1400" s="79" t="s">
        <v>1016</v>
      </c>
    </row>
    <row r="1401" spans="1:2">
      <c r="A1401" s="78" t="s">
        <v>252</v>
      </c>
      <c r="B1401" s="79" t="s">
        <v>1051</v>
      </c>
    </row>
    <row r="1402" spans="1:2">
      <c r="A1402" s="78" t="s">
        <v>252</v>
      </c>
      <c r="B1402" s="79" t="s">
        <v>1049</v>
      </c>
    </row>
    <row r="1403" spans="1:2">
      <c r="A1403" s="78" t="s">
        <v>252</v>
      </c>
      <c r="B1403" s="79" t="s">
        <v>1052</v>
      </c>
    </row>
    <row r="1404" spans="1:2">
      <c r="A1404" s="78" t="s">
        <v>252</v>
      </c>
      <c r="B1404" s="79" t="s">
        <v>995</v>
      </c>
    </row>
    <row r="1405" spans="1:2">
      <c r="A1405" s="78" t="s">
        <v>252</v>
      </c>
      <c r="B1405" s="79" t="s">
        <v>996</v>
      </c>
    </row>
    <row r="1406" spans="1:2">
      <c r="A1406" s="78" t="s">
        <v>252</v>
      </c>
      <c r="B1406" s="79" t="s">
        <v>997</v>
      </c>
    </row>
    <row r="1407" spans="1:2">
      <c r="A1407" s="78" t="s">
        <v>252</v>
      </c>
      <c r="B1407" s="79" t="s">
        <v>998</v>
      </c>
    </row>
    <row r="1408" spans="1:2">
      <c r="A1408" s="78" t="s">
        <v>252</v>
      </c>
      <c r="B1408" s="79" t="s">
        <v>1018</v>
      </c>
    </row>
    <row r="1409" spans="1:2">
      <c r="A1409" s="78" t="s">
        <v>252</v>
      </c>
      <c r="B1409" s="79" t="s">
        <v>999</v>
      </c>
    </row>
    <row r="1410" spans="1:2">
      <c r="A1410" s="78" t="s">
        <v>252</v>
      </c>
      <c r="B1410" s="79" t="s">
        <v>1000</v>
      </c>
    </row>
    <row r="1411" spans="1:2">
      <c r="A1411" s="78" t="s">
        <v>252</v>
      </c>
      <c r="B1411" s="79" t="s">
        <v>1046</v>
      </c>
    </row>
    <row r="1412" spans="1:2">
      <c r="A1412" s="78" t="s">
        <v>252</v>
      </c>
      <c r="B1412" s="79" t="s">
        <v>1044</v>
      </c>
    </row>
    <row r="1413" spans="1:2">
      <c r="A1413" s="78" t="s">
        <v>252</v>
      </c>
      <c r="B1413" s="79" t="s">
        <v>1009</v>
      </c>
    </row>
    <row r="1414" spans="1:2">
      <c r="A1414" s="78" t="s">
        <v>252</v>
      </c>
      <c r="B1414" s="79" t="s">
        <v>1010</v>
      </c>
    </row>
    <row r="1415" spans="1:2">
      <c r="A1415" s="78" t="s">
        <v>252</v>
      </c>
      <c r="B1415" s="79" t="s">
        <v>2238</v>
      </c>
    </row>
    <row r="1416" spans="1:2">
      <c r="A1416" s="78" t="s">
        <v>252</v>
      </c>
      <c r="B1416" s="79" t="s">
        <v>2288</v>
      </c>
    </row>
    <row r="1417" spans="1:2">
      <c r="A1417" s="78" t="s">
        <v>252</v>
      </c>
      <c r="B1417" s="79" t="s">
        <v>2289</v>
      </c>
    </row>
    <row r="1418" spans="1:2">
      <c r="A1418" s="78" t="s">
        <v>252</v>
      </c>
      <c r="B1418" s="79" t="s">
        <v>2290</v>
      </c>
    </row>
    <row r="1419" spans="1:2">
      <c r="A1419" s="78" t="s">
        <v>252</v>
      </c>
      <c r="B1419" s="79" t="s">
        <v>2291</v>
      </c>
    </row>
    <row r="1420" spans="1:2">
      <c r="A1420" s="78" t="s">
        <v>252</v>
      </c>
      <c r="B1420" s="79" t="s">
        <v>2292</v>
      </c>
    </row>
    <row r="1421" spans="1:2">
      <c r="A1421" s="78" t="s">
        <v>252</v>
      </c>
      <c r="B1421" s="79" t="s">
        <v>1021</v>
      </c>
    </row>
    <row r="1422" spans="1:2">
      <c r="A1422" s="78" t="s">
        <v>252</v>
      </c>
      <c r="B1422" s="79" t="s">
        <v>2293</v>
      </c>
    </row>
    <row r="1423" spans="1:2">
      <c r="A1423" s="78" t="s">
        <v>252</v>
      </c>
      <c r="B1423" s="79" t="s">
        <v>2239</v>
      </c>
    </row>
    <row r="1424" spans="1:2">
      <c r="A1424" s="78" t="s">
        <v>252</v>
      </c>
      <c r="B1424" s="79" t="s">
        <v>1032</v>
      </c>
    </row>
    <row r="1425" spans="1:2">
      <c r="A1425" s="78" t="s">
        <v>252</v>
      </c>
      <c r="B1425" s="79" t="s">
        <v>2262</v>
      </c>
    </row>
    <row r="1426" spans="1:2">
      <c r="A1426" s="78" t="s">
        <v>252</v>
      </c>
      <c r="B1426" s="79" t="s">
        <v>1022</v>
      </c>
    </row>
    <row r="1427" spans="1:2">
      <c r="A1427" s="78" t="s">
        <v>252</v>
      </c>
      <c r="B1427" s="79" t="s">
        <v>1011</v>
      </c>
    </row>
    <row r="1428" spans="1:2">
      <c r="A1428" s="78" t="s">
        <v>252</v>
      </c>
      <c r="B1428" s="79" t="s">
        <v>1023</v>
      </c>
    </row>
    <row r="1429" spans="1:2">
      <c r="A1429" s="78" t="s">
        <v>252</v>
      </c>
      <c r="B1429" s="79" t="s">
        <v>1019</v>
      </c>
    </row>
    <row r="1430" spans="1:2">
      <c r="A1430" s="78" t="s">
        <v>252</v>
      </c>
      <c r="B1430" s="79" t="s">
        <v>994</v>
      </c>
    </row>
    <row r="1431" spans="1:2">
      <c r="A1431" s="78" t="s">
        <v>252</v>
      </c>
      <c r="B1431" s="79" t="s">
        <v>2310</v>
      </c>
    </row>
    <row r="1432" spans="1:2">
      <c r="A1432" s="78" t="s">
        <v>252</v>
      </c>
      <c r="B1432" s="79" t="s">
        <v>2306</v>
      </c>
    </row>
    <row r="1433" spans="1:2">
      <c r="A1433" s="78" t="s">
        <v>252</v>
      </c>
      <c r="B1433" s="79" t="s">
        <v>2240</v>
      </c>
    </row>
    <row r="1434" spans="1:2">
      <c r="A1434" s="78" t="s">
        <v>252</v>
      </c>
      <c r="B1434" s="79" t="s">
        <v>2241</v>
      </c>
    </row>
    <row r="1435" spans="1:2">
      <c r="A1435" s="78" t="s">
        <v>252</v>
      </c>
      <c r="B1435" s="79" t="s">
        <v>2242</v>
      </c>
    </row>
    <row r="1436" spans="1:2">
      <c r="A1436" s="78" t="s">
        <v>252</v>
      </c>
      <c r="B1436" s="79" t="s">
        <v>2274</v>
      </c>
    </row>
    <row r="1437" spans="1:2">
      <c r="A1437" s="78" t="s">
        <v>252</v>
      </c>
      <c r="B1437" s="79" t="s">
        <v>2275</v>
      </c>
    </row>
    <row r="1438" spans="1:2">
      <c r="A1438" s="78" t="s">
        <v>252</v>
      </c>
      <c r="B1438" s="79" t="s">
        <v>2276</v>
      </c>
    </row>
    <row r="1439" spans="1:2">
      <c r="A1439" s="78" t="s">
        <v>252</v>
      </c>
      <c r="B1439" s="79" t="s">
        <v>2277</v>
      </c>
    </row>
    <row r="1440" spans="1:2">
      <c r="A1440" s="78" t="s">
        <v>252</v>
      </c>
      <c r="B1440" s="79" t="s">
        <v>2278</v>
      </c>
    </row>
    <row r="1441" spans="1:2">
      <c r="A1441" s="78" t="s">
        <v>252</v>
      </c>
      <c r="B1441" s="79" t="s">
        <v>2297</v>
      </c>
    </row>
    <row r="1442" spans="1:2">
      <c r="A1442" s="78" t="s">
        <v>252</v>
      </c>
      <c r="B1442" s="79" t="s">
        <v>2298</v>
      </c>
    </row>
    <row r="1443" spans="1:2">
      <c r="A1443" s="78" t="s">
        <v>252</v>
      </c>
      <c r="B1443" s="79" t="s">
        <v>2283</v>
      </c>
    </row>
    <row r="1444" spans="1:2">
      <c r="A1444" s="78" t="s">
        <v>252</v>
      </c>
      <c r="B1444" s="79" t="s">
        <v>2299</v>
      </c>
    </row>
    <row r="1445" spans="1:2">
      <c r="A1445" s="78" t="s">
        <v>252</v>
      </c>
      <c r="B1445" s="79" t="s">
        <v>2279</v>
      </c>
    </row>
    <row r="1446" spans="1:2">
      <c r="A1446" s="78" t="s">
        <v>252</v>
      </c>
      <c r="B1446" s="79" t="s">
        <v>2280</v>
      </c>
    </row>
    <row r="1447" spans="1:2">
      <c r="A1447" s="78" t="s">
        <v>252</v>
      </c>
      <c r="B1447" s="79" t="s">
        <v>2243</v>
      </c>
    </row>
    <row r="1448" spans="1:2">
      <c r="A1448" s="78" t="s">
        <v>252</v>
      </c>
      <c r="B1448" s="79" t="s">
        <v>2318</v>
      </c>
    </row>
    <row r="1449" spans="1:2">
      <c r="A1449" s="78" t="s">
        <v>252</v>
      </c>
      <c r="B1449" s="79" t="s">
        <v>2315</v>
      </c>
    </row>
    <row r="1450" spans="1:2">
      <c r="A1450" s="78" t="s">
        <v>252</v>
      </c>
      <c r="B1450" s="79" t="s">
        <v>2271</v>
      </c>
    </row>
    <row r="1451" spans="1:2">
      <c r="A1451" s="78" t="s">
        <v>252</v>
      </c>
      <c r="B1451" s="79" t="s">
        <v>2272</v>
      </c>
    </row>
    <row r="1452" spans="1:2">
      <c r="A1452" s="78" t="s">
        <v>252</v>
      </c>
      <c r="B1452" s="79" t="s">
        <v>2273</v>
      </c>
    </row>
    <row r="1453" spans="1:2">
      <c r="A1453" s="78" t="s">
        <v>252</v>
      </c>
      <c r="B1453" s="79" t="s">
        <v>2312</v>
      </c>
    </row>
    <row r="1454" spans="1:2">
      <c r="A1454" s="78" t="s">
        <v>252</v>
      </c>
      <c r="B1454" s="79" t="s">
        <v>2258</v>
      </c>
    </row>
    <row r="1455" spans="1:2">
      <c r="A1455" s="78" t="s">
        <v>252</v>
      </c>
      <c r="B1455" s="79" t="s">
        <v>2307</v>
      </c>
    </row>
    <row r="1456" spans="1:2">
      <c r="A1456" s="78" t="s">
        <v>252</v>
      </c>
      <c r="B1456" s="79" t="s">
        <v>2244</v>
      </c>
    </row>
    <row r="1457" spans="1:2">
      <c r="A1457" s="78" t="s">
        <v>252</v>
      </c>
      <c r="B1457" s="79" t="s">
        <v>2245</v>
      </c>
    </row>
    <row r="1458" spans="1:2">
      <c r="A1458" s="78" t="s">
        <v>252</v>
      </c>
      <c r="B1458" s="79" t="s">
        <v>2286</v>
      </c>
    </row>
    <row r="1459" spans="1:2">
      <c r="A1459" s="78" t="s">
        <v>252</v>
      </c>
      <c r="B1459" s="79" t="s">
        <v>2246</v>
      </c>
    </row>
    <row r="1460" spans="1:2">
      <c r="A1460" s="78" t="s">
        <v>252</v>
      </c>
      <c r="B1460" s="79" t="s">
        <v>2294</v>
      </c>
    </row>
    <row r="1461" spans="1:2">
      <c r="A1461" s="78" t="s">
        <v>252</v>
      </c>
      <c r="B1461" s="79" t="s">
        <v>2247</v>
      </c>
    </row>
    <row r="1462" spans="1:2">
      <c r="A1462" s="78" t="s">
        <v>252</v>
      </c>
      <c r="B1462" s="79" t="s">
        <v>2248</v>
      </c>
    </row>
    <row r="1463" spans="1:2">
      <c r="A1463" s="78" t="s">
        <v>252</v>
      </c>
      <c r="B1463" s="79" t="s">
        <v>2287</v>
      </c>
    </row>
    <row r="1464" spans="1:2">
      <c r="A1464" s="78" t="s">
        <v>252</v>
      </c>
      <c r="B1464" s="79" t="s">
        <v>2300</v>
      </c>
    </row>
    <row r="1465" spans="1:2">
      <c r="A1465" s="78" t="s">
        <v>252</v>
      </c>
      <c r="B1465" s="79" t="s">
        <v>2308</v>
      </c>
    </row>
    <row r="1466" spans="1:2">
      <c r="A1466" s="78" t="s">
        <v>252</v>
      </c>
      <c r="B1466" s="79" t="s">
        <v>2263</v>
      </c>
    </row>
    <row r="1467" spans="1:2">
      <c r="A1467" s="78" t="s">
        <v>252</v>
      </c>
      <c r="B1467" s="79" t="s">
        <v>2264</v>
      </c>
    </row>
    <row r="1468" spans="1:2">
      <c r="A1468" s="78" t="s">
        <v>252</v>
      </c>
      <c r="B1468" s="79" t="s">
        <v>2265</v>
      </c>
    </row>
    <row r="1469" spans="1:2">
      <c r="A1469" s="78" t="s">
        <v>252</v>
      </c>
      <c r="B1469" s="79" t="s">
        <v>2309</v>
      </c>
    </row>
    <row r="1470" spans="1:2">
      <c r="A1470" s="78" t="s">
        <v>252</v>
      </c>
      <c r="B1470" s="79" t="s">
        <v>2316</v>
      </c>
    </row>
    <row r="1471" spans="1:2">
      <c r="A1471" s="78" t="s">
        <v>252</v>
      </c>
      <c r="B1471" s="79" t="s">
        <v>2317</v>
      </c>
    </row>
    <row r="1472" spans="1:2">
      <c r="A1472" s="78" t="s">
        <v>252</v>
      </c>
      <c r="B1472" s="79" t="s">
        <v>2284</v>
      </c>
    </row>
    <row r="1473" spans="1:2">
      <c r="A1473" s="78" t="s">
        <v>252</v>
      </c>
      <c r="B1473" s="79" t="s">
        <v>2281</v>
      </c>
    </row>
    <row r="1474" spans="1:2">
      <c r="A1474" s="78" t="s">
        <v>252</v>
      </c>
      <c r="B1474" s="79" t="s">
        <v>2301</v>
      </c>
    </row>
    <row r="1475" spans="1:2">
      <c r="A1475" s="78" t="s">
        <v>252</v>
      </c>
      <c r="B1475" s="79" t="s">
        <v>2266</v>
      </c>
    </row>
    <row r="1476" spans="1:2">
      <c r="A1476" s="78" t="s">
        <v>252</v>
      </c>
      <c r="B1476" s="79" t="s">
        <v>2267</v>
      </c>
    </row>
    <row r="1477" spans="1:2">
      <c r="A1477" s="78" t="s">
        <v>252</v>
      </c>
      <c r="B1477" s="79" t="s">
        <v>2249</v>
      </c>
    </row>
    <row r="1478" spans="1:2">
      <c r="A1478" s="78" t="s">
        <v>252</v>
      </c>
      <c r="B1478" s="79" t="s">
        <v>2250</v>
      </c>
    </row>
    <row r="1479" spans="1:2">
      <c r="A1479" s="78" t="s">
        <v>252</v>
      </c>
      <c r="B1479" s="79" t="s">
        <v>2251</v>
      </c>
    </row>
    <row r="1480" spans="1:2">
      <c r="A1480" s="78" t="s">
        <v>252</v>
      </c>
      <c r="B1480" s="79" t="s">
        <v>2313</v>
      </c>
    </row>
    <row r="1481" spans="1:2">
      <c r="A1481" s="78" t="s">
        <v>252</v>
      </c>
      <c r="B1481" s="79" t="s">
        <v>2252</v>
      </c>
    </row>
    <row r="1482" spans="1:2">
      <c r="A1482" s="78" t="s">
        <v>252</v>
      </c>
      <c r="B1482" s="79" t="s">
        <v>2253</v>
      </c>
    </row>
    <row r="1483" spans="1:2">
      <c r="A1483" s="78" t="s">
        <v>252</v>
      </c>
      <c r="B1483" s="79" t="s">
        <v>2254</v>
      </c>
    </row>
    <row r="1484" spans="1:2">
      <c r="A1484" s="78" t="s">
        <v>252</v>
      </c>
      <c r="B1484" s="79" t="s">
        <v>2255</v>
      </c>
    </row>
    <row r="1485" spans="1:2">
      <c r="A1485" s="78" t="s">
        <v>252</v>
      </c>
      <c r="B1485" s="79" t="s">
        <v>2259</v>
      </c>
    </row>
    <row r="1486" spans="1:2">
      <c r="A1486" s="78" t="s">
        <v>252</v>
      </c>
      <c r="B1486" s="79" t="s">
        <v>2260</v>
      </c>
    </row>
    <row r="1487" spans="1:2">
      <c r="A1487" s="78" t="s">
        <v>252</v>
      </c>
      <c r="B1487" s="79" t="s">
        <v>2256</v>
      </c>
    </row>
    <row r="1488" spans="1:2">
      <c r="A1488" s="78" t="s">
        <v>252</v>
      </c>
      <c r="B1488" s="79" t="s">
        <v>2257</v>
      </c>
    </row>
    <row r="1489" spans="1:2">
      <c r="A1489" s="78" t="s">
        <v>252</v>
      </c>
      <c r="B1489" s="79" t="s">
        <v>2295</v>
      </c>
    </row>
    <row r="1490" spans="1:2">
      <c r="A1490" s="78" t="s">
        <v>252</v>
      </c>
      <c r="B1490" s="79" t="s">
        <v>2314</v>
      </c>
    </row>
    <row r="1491" spans="1:2">
      <c r="A1491" s="78" t="s">
        <v>252</v>
      </c>
      <c r="B1491" s="79" t="s">
        <v>2319</v>
      </c>
    </row>
    <row r="1492" spans="1:2">
      <c r="A1492" s="78" t="s">
        <v>252</v>
      </c>
      <c r="B1492" s="79" t="s">
        <v>2311</v>
      </c>
    </row>
    <row r="1493" spans="1:2">
      <c r="A1493" s="78" t="s">
        <v>252</v>
      </c>
      <c r="B1493" s="79" t="s">
        <v>2282</v>
      </c>
    </row>
    <row r="1494" spans="1:2">
      <c r="A1494" s="78" t="s">
        <v>254</v>
      </c>
      <c r="B1494" s="79" t="s">
        <v>2323</v>
      </c>
    </row>
    <row r="1495" spans="1:2">
      <c r="A1495" s="78" t="s">
        <v>256</v>
      </c>
      <c r="B1495" s="79" t="s">
        <v>2331</v>
      </c>
    </row>
    <row r="1496" spans="1:2">
      <c r="A1496" s="78" t="s">
        <v>256</v>
      </c>
      <c r="B1496" s="79" t="s">
        <v>2344</v>
      </c>
    </row>
    <row r="1497" spans="1:2">
      <c r="A1497" s="78" t="s">
        <v>256</v>
      </c>
      <c r="B1497" s="79" t="s">
        <v>2324</v>
      </c>
    </row>
    <row r="1498" spans="1:2">
      <c r="A1498" s="78" t="s">
        <v>256</v>
      </c>
      <c r="B1498" s="79" t="s">
        <v>2336</v>
      </c>
    </row>
    <row r="1499" spans="1:2">
      <c r="A1499" s="78" t="s">
        <v>256</v>
      </c>
      <c r="B1499" s="79" t="s">
        <v>2332</v>
      </c>
    </row>
    <row r="1500" spans="1:2">
      <c r="A1500" s="78" t="s">
        <v>256</v>
      </c>
      <c r="B1500" s="79" t="s">
        <v>2333</v>
      </c>
    </row>
    <row r="1501" spans="1:2">
      <c r="A1501" s="78" t="s">
        <v>256</v>
      </c>
      <c r="B1501" s="79" t="s">
        <v>2345</v>
      </c>
    </row>
    <row r="1502" spans="1:2">
      <c r="A1502" s="78" t="s">
        <v>256</v>
      </c>
      <c r="B1502" s="79" t="s">
        <v>2346</v>
      </c>
    </row>
    <row r="1503" spans="1:2">
      <c r="A1503" s="78" t="s">
        <v>256</v>
      </c>
      <c r="B1503" s="79" t="s">
        <v>2340</v>
      </c>
    </row>
    <row r="1504" spans="1:2">
      <c r="A1504" s="78" t="s">
        <v>256</v>
      </c>
      <c r="B1504" s="79" t="s">
        <v>1060</v>
      </c>
    </row>
    <row r="1505" spans="1:2">
      <c r="A1505" s="78" t="s">
        <v>256</v>
      </c>
      <c r="B1505" s="79" t="s">
        <v>2325</v>
      </c>
    </row>
    <row r="1506" spans="1:2">
      <c r="A1506" s="78" t="s">
        <v>256</v>
      </c>
      <c r="B1506" s="79" t="s">
        <v>2327</v>
      </c>
    </row>
    <row r="1507" spans="1:2">
      <c r="A1507" s="78" t="s">
        <v>256</v>
      </c>
      <c r="B1507" s="79" t="s">
        <v>2334</v>
      </c>
    </row>
    <row r="1508" spans="1:2">
      <c r="A1508" s="78" t="s">
        <v>256</v>
      </c>
      <c r="B1508" s="79" t="s">
        <v>2341</v>
      </c>
    </row>
    <row r="1509" spans="1:2">
      <c r="A1509" s="78" t="s">
        <v>256</v>
      </c>
      <c r="B1509" s="79" t="s">
        <v>2342</v>
      </c>
    </row>
    <row r="1510" spans="1:2">
      <c r="A1510" s="78" t="s">
        <v>256</v>
      </c>
      <c r="B1510" s="79" t="s">
        <v>2343</v>
      </c>
    </row>
    <row r="1511" spans="1:2">
      <c r="A1511" s="78" t="s">
        <v>256</v>
      </c>
      <c r="B1511" s="79" t="s">
        <v>2337</v>
      </c>
    </row>
    <row r="1512" spans="1:2">
      <c r="A1512" s="78" t="s">
        <v>256</v>
      </c>
      <c r="B1512" s="79" t="s">
        <v>2328</v>
      </c>
    </row>
    <row r="1513" spans="1:2">
      <c r="A1513" s="78" t="s">
        <v>256</v>
      </c>
      <c r="B1513" s="79" t="s">
        <v>2326</v>
      </c>
    </row>
    <row r="1514" spans="1:2">
      <c r="A1514" s="78" t="s">
        <v>256</v>
      </c>
      <c r="B1514" s="79" t="s">
        <v>2329</v>
      </c>
    </row>
    <row r="1515" spans="1:2">
      <c r="A1515" s="78" t="s">
        <v>256</v>
      </c>
      <c r="B1515" s="79" t="s">
        <v>2330</v>
      </c>
    </row>
    <row r="1516" spans="1:2">
      <c r="A1516" s="78" t="s">
        <v>256</v>
      </c>
      <c r="B1516" s="79" t="s">
        <v>2335</v>
      </c>
    </row>
    <row r="1517" spans="1:2">
      <c r="A1517" s="78" t="s">
        <v>256</v>
      </c>
      <c r="B1517" s="79" t="s">
        <v>2338</v>
      </c>
    </row>
    <row r="1518" spans="1:2">
      <c r="A1518" s="78" t="s">
        <v>256</v>
      </c>
      <c r="B1518" s="79" t="s">
        <v>2347</v>
      </c>
    </row>
    <row r="1519" spans="1:2">
      <c r="A1519" s="78" t="s">
        <v>256</v>
      </c>
      <c r="B1519" s="79" t="s">
        <v>2339</v>
      </c>
    </row>
    <row r="1520" spans="1:2">
      <c r="A1520" s="78" t="s">
        <v>256</v>
      </c>
      <c r="B1520" s="79" t="s">
        <v>2348</v>
      </c>
    </row>
    <row r="1521" spans="1:2">
      <c r="A1521" s="78" t="s">
        <v>258</v>
      </c>
      <c r="B1521" s="79" t="s">
        <v>2349</v>
      </c>
    </row>
    <row r="1522" spans="1:2">
      <c r="A1522" s="78" t="s">
        <v>260</v>
      </c>
      <c r="B1522" s="79" t="s">
        <v>2350</v>
      </c>
    </row>
    <row r="1523" spans="1:2">
      <c r="A1523" s="78" t="s">
        <v>262</v>
      </c>
      <c r="B1523" s="79" t="s">
        <v>2354</v>
      </c>
    </row>
    <row r="1524" spans="1:2">
      <c r="A1524" s="78" t="s">
        <v>262</v>
      </c>
      <c r="B1524" s="79" t="s">
        <v>2351</v>
      </c>
    </row>
    <row r="1525" spans="1:2">
      <c r="A1525" s="78" t="s">
        <v>262</v>
      </c>
      <c r="B1525" s="79" t="s">
        <v>2352</v>
      </c>
    </row>
    <row r="1526" spans="1:2">
      <c r="A1526" s="78" t="s">
        <v>262</v>
      </c>
      <c r="B1526" s="79" t="s">
        <v>2353</v>
      </c>
    </row>
    <row r="1527" spans="1:2">
      <c r="A1527" s="78" t="s">
        <v>264</v>
      </c>
      <c r="B1527" s="79" t="s">
        <v>2356</v>
      </c>
    </row>
    <row r="1528" spans="1:2">
      <c r="A1528" s="78" t="s">
        <v>264</v>
      </c>
      <c r="B1528" s="79" t="s">
        <v>2355</v>
      </c>
    </row>
    <row r="1529" spans="1:2">
      <c r="A1529" s="78" t="s">
        <v>274</v>
      </c>
      <c r="B1529" s="79" t="s">
        <v>2357</v>
      </c>
    </row>
    <row r="1530" spans="1:2">
      <c r="A1530" s="78" t="s">
        <v>276</v>
      </c>
      <c r="B1530" s="79" t="s">
        <v>2359</v>
      </c>
    </row>
    <row r="1531" spans="1:2">
      <c r="A1531" s="78" t="s">
        <v>276</v>
      </c>
      <c r="B1531" s="79" t="s">
        <v>2358</v>
      </c>
    </row>
    <row r="1532" spans="1:2">
      <c r="A1532" s="78" t="s">
        <v>282</v>
      </c>
      <c r="B1532" s="79" t="s">
        <v>2361</v>
      </c>
    </row>
    <row r="1533" spans="1:2">
      <c r="A1533" s="78" t="s">
        <v>282</v>
      </c>
      <c r="B1533" s="79" t="s">
        <v>2360</v>
      </c>
    </row>
    <row r="1534" spans="1:2">
      <c r="A1534" s="78" t="s">
        <v>282</v>
      </c>
      <c r="B1534" s="79" t="s">
        <v>2362</v>
      </c>
    </row>
    <row r="1535" spans="1:2">
      <c r="A1535" s="78" t="s">
        <v>286</v>
      </c>
      <c r="B1535" s="79" t="s">
        <v>2364</v>
      </c>
    </row>
    <row r="1536" spans="1:2">
      <c r="A1536" s="78" t="s">
        <v>286</v>
      </c>
      <c r="B1536" s="79" t="s">
        <v>2363</v>
      </c>
    </row>
    <row r="1537" spans="1:2">
      <c r="A1537" s="78" t="s">
        <v>288</v>
      </c>
      <c r="B1537" s="79" t="s">
        <v>1121</v>
      </c>
    </row>
    <row r="1538" spans="1:2">
      <c r="A1538" s="78" t="s">
        <v>288</v>
      </c>
      <c r="B1538" s="79" t="s">
        <v>1122</v>
      </c>
    </row>
    <row r="1539" spans="1:2">
      <c r="A1539" s="78" t="s">
        <v>288</v>
      </c>
      <c r="B1539" s="79" t="s">
        <v>1123</v>
      </c>
    </row>
    <row r="1540" spans="1:2">
      <c r="A1540" s="78" t="s">
        <v>288</v>
      </c>
      <c r="B1540" s="79" t="s">
        <v>1124</v>
      </c>
    </row>
    <row r="1541" spans="1:2">
      <c r="A1541" s="78" t="s">
        <v>288</v>
      </c>
      <c r="B1541" s="79" t="s">
        <v>2365</v>
      </c>
    </row>
    <row r="1542" spans="1:2">
      <c r="A1542" s="78" t="s">
        <v>288</v>
      </c>
      <c r="B1542" s="79" t="s">
        <v>2366</v>
      </c>
    </row>
    <row r="1543" spans="1:2">
      <c r="A1543" s="78" t="s">
        <v>290</v>
      </c>
      <c r="B1543" s="79" t="s">
        <v>1126</v>
      </c>
    </row>
    <row r="1544" spans="1:2">
      <c r="A1544" s="78" t="s">
        <v>290</v>
      </c>
      <c r="B1544" s="79" t="s">
        <v>1127</v>
      </c>
    </row>
    <row r="1545" spans="1:2">
      <c r="A1545" s="78" t="s">
        <v>292</v>
      </c>
      <c r="B1545" s="79" t="s">
        <v>1130</v>
      </c>
    </row>
    <row r="1546" spans="1:2">
      <c r="A1546" s="78" t="s">
        <v>292</v>
      </c>
      <c r="B1546" s="79" t="s">
        <v>2370</v>
      </c>
    </row>
    <row r="1547" spans="1:2">
      <c r="A1547" s="78" t="s">
        <v>292</v>
      </c>
      <c r="B1547" s="79" t="s">
        <v>2371</v>
      </c>
    </row>
    <row r="1548" spans="1:2">
      <c r="A1548" s="78" t="s">
        <v>292</v>
      </c>
      <c r="B1548" s="79" t="s">
        <v>2367</v>
      </c>
    </row>
    <row r="1549" spans="1:2">
      <c r="A1549" s="78" t="s">
        <v>292</v>
      </c>
      <c r="B1549" s="79" t="s">
        <v>2368</v>
      </c>
    </row>
    <row r="1550" spans="1:2">
      <c r="A1550" s="78" t="s">
        <v>292</v>
      </c>
      <c r="B1550" s="79" t="s">
        <v>2369</v>
      </c>
    </row>
    <row r="1551" spans="1:2">
      <c r="A1551" s="78" t="s">
        <v>294</v>
      </c>
      <c r="B1551" s="79" t="s">
        <v>1136</v>
      </c>
    </row>
    <row r="1552" spans="1:2">
      <c r="A1552" s="78" t="s">
        <v>294</v>
      </c>
      <c r="B1552" s="79" t="s">
        <v>1137</v>
      </c>
    </row>
    <row r="1553" spans="1:2">
      <c r="A1553" s="78" t="s">
        <v>296</v>
      </c>
      <c r="B1553" s="79" t="s">
        <v>1139</v>
      </c>
    </row>
    <row r="1554" spans="1:2">
      <c r="A1554" s="78" t="s">
        <v>296</v>
      </c>
      <c r="B1554" s="79" t="s">
        <v>2372</v>
      </c>
    </row>
    <row r="1555" spans="1:2">
      <c r="A1555" s="78" t="s">
        <v>298</v>
      </c>
      <c r="B1555" s="79" t="s">
        <v>2373</v>
      </c>
    </row>
    <row r="1556" spans="1:2">
      <c r="A1556" s="78" t="s">
        <v>300</v>
      </c>
      <c r="B1556" s="79" t="s">
        <v>1141</v>
      </c>
    </row>
    <row r="1557" spans="1:2">
      <c r="A1557" s="78" t="s">
        <v>300</v>
      </c>
      <c r="B1557" s="79" t="s">
        <v>2374</v>
      </c>
    </row>
    <row r="1558" spans="1:2">
      <c r="A1558" s="78" t="s">
        <v>302</v>
      </c>
      <c r="B1558" s="79" t="s">
        <v>1143</v>
      </c>
    </row>
    <row r="1559" spans="1:2">
      <c r="A1559" s="78" t="s">
        <v>302</v>
      </c>
      <c r="B1559" s="79" t="s">
        <v>1142</v>
      </c>
    </row>
    <row r="1560" spans="1:2">
      <c r="A1560" s="78" t="s">
        <v>302</v>
      </c>
      <c r="B1560" s="79" t="s">
        <v>1144</v>
      </c>
    </row>
    <row r="1561" spans="1:2">
      <c r="A1561" s="78" t="s">
        <v>302</v>
      </c>
      <c r="B1561" s="79" t="s">
        <v>2377</v>
      </c>
    </row>
    <row r="1562" spans="1:2">
      <c r="A1562" s="78" t="s">
        <v>302</v>
      </c>
      <c r="B1562" s="79" t="s">
        <v>2375</v>
      </c>
    </row>
    <row r="1563" spans="1:2">
      <c r="A1563" s="78" t="s">
        <v>302</v>
      </c>
      <c r="B1563" s="79" t="s">
        <v>1147</v>
      </c>
    </row>
    <row r="1564" spans="1:2">
      <c r="A1564" s="78" t="s">
        <v>302</v>
      </c>
      <c r="B1564" s="79" t="s">
        <v>1146</v>
      </c>
    </row>
    <row r="1565" spans="1:2">
      <c r="A1565" s="78" t="s">
        <v>302</v>
      </c>
      <c r="B1565" s="79" t="s">
        <v>2380</v>
      </c>
    </row>
    <row r="1566" spans="1:2">
      <c r="A1566" s="78" t="s">
        <v>302</v>
      </c>
      <c r="B1566" s="79" t="s">
        <v>2381</v>
      </c>
    </row>
    <row r="1567" spans="1:2">
      <c r="A1567" s="78" t="s">
        <v>302</v>
      </c>
      <c r="B1567" s="79" t="s">
        <v>1145</v>
      </c>
    </row>
    <row r="1568" spans="1:2">
      <c r="A1568" s="78" t="s">
        <v>302</v>
      </c>
      <c r="B1568" s="79" t="s">
        <v>2376</v>
      </c>
    </row>
    <row r="1569" spans="1:2">
      <c r="A1569" s="78" t="s">
        <v>302</v>
      </c>
      <c r="B1569" s="79" t="s">
        <v>2378</v>
      </c>
    </row>
    <row r="1570" spans="1:2">
      <c r="A1570" s="78" t="s">
        <v>302</v>
      </c>
      <c r="B1570" s="79" t="s">
        <v>2379</v>
      </c>
    </row>
    <row r="1571" spans="1:2">
      <c r="A1571" s="78" t="s">
        <v>306</v>
      </c>
      <c r="B1571" s="79" t="s">
        <v>2384</v>
      </c>
    </row>
    <row r="1572" spans="1:2">
      <c r="A1572" s="78" t="s">
        <v>306</v>
      </c>
      <c r="B1572" s="79" t="s">
        <v>2382</v>
      </c>
    </row>
    <row r="1573" spans="1:2">
      <c r="A1573" s="78" t="s">
        <v>306</v>
      </c>
      <c r="B1573" s="79" t="s">
        <v>2383</v>
      </c>
    </row>
    <row r="1574" spans="1:2">
      <c r="A1574" s="78" t="s">
        <v>306</v>
      </c>
      <c r="B1574" s="79" t="s">
        <v>2386</v>
      </c>
    </row>
    <row r="1575" spans="1:2">
      <c r="A1575" s="78" t="s">
        <v>306</v>
      </c>
      <c r="B1575" s="79" t="s">
        <v>2385</v>
      </c>
    </row>
    <row r="1576" spans="1:2">
      <c r="A1576" s="78" t="s">
        <v>308</v>
      </c>
      <c r="B1576" s="79" t="s">
        <v>1151</v>
      </c>
    </row>
    <row r="1577" spans="1:2">
      <c r="A1577" s="78" t="s">
        <v>308</v>
      </c>
      <c r="B1577" s="79" t="s">
        <v>2391</v>
      </c>
    </row>
    <row r="1578" spans="1:2">
      <c r="A1578" s="78" t="s">
        <v>308</v>
      </c>
      <c r="B1578" s="79" t="s">
        <v>2388</v>
      </c>
    </row>
    <row r="1579" spans="1:2">
      <c r="A1579" s="78" t="s">
        <v>308</v>
      </c>
      <c r="B1579" s="79" t="s">
        <v>2389</v>
      </c>
    </row>
    <row r="1580" spans="1:2">
      <c r="A1580" s="78" t="s">
        <v>308</v>
      </c>
      <c r="B1580" s="79" t="s">
        <v>2390</v>
      </c>
    </row>
    <row r="1581" spans="1:2">
      <c r="A1581" s="78" t="s">
        <v>308</v>
      </c>
      <c r="B1581" s="79" t="s">
        <v>2387</v>
      </c>
    </row>
    <row r="1582" spans="1:2">
      <c r="A1582" s="78" t="s">
        <v>308</v>
      </c>
      <c r="B1582" s="79" t="s">
        <v>2392</v>
      </c>
    </row>
    <row r="1583" spans="1:2">
      <c r="A1583" s="78" t="s">
        <v>310</v>
      </c>
      <c r="B1583" s="79" t="s">
        <v>2394</v>
      </c>
    </row>
    <row r="1584" spans="1:2">
      <c r="A1584" s="78" t="s">
        <v>310</v>
      </c>
      <c r="B1584" s="79" t="s">
        <v>2393</v>
      </c>
    </row>
    <row r="1585" spans="1:2">
      <c r="A1585" s="78" t="s">
        <v>314</v>
      </c>
      <c r="B1585" s="79" t="s">
        <v>2395</v>
      </c>
    </row>
    <row r="1586" spans="1:2">
      <c r="A1586" s="78" t="s">
        <v>316</v>
      </c>
      <c r="B1586" s="79" t="s">
        <v>1166</v>
      </c>
    </row>
    <row r="1587" spans="1:2">
      <c r="A1587" s="78" t="s">
        <v>316</v>
      </c>
      <c r="B1587" s="79" t="s">
        <v>1164</v>
      </c>
    </row>
    <row r="1588" spans="1:2">
      <c r="A1588" s="78" t="s">
        <v>316</v>
      </c>
      <c r="B1588" s="79" t="s">
        <v>1161</v>
      </c>
    </row>
    <row r="1589" spans="1:2">
      <c r="A1589" s="78" t="s">
        <v>316</v>
      </c>
      <c r="B1589" s="79" t="s">
        <v>1160</v>
      </c>
    </row>
    <row r="1590" spans="1:2">
      <c r="A1590" s="78" t="s">
        <v>316</v>
      </c>
      <c r="B1590" s="79" t="s">
        <v>1163</v>
      </c>
    </row>
    <row r="1591" spans="1:2">
      <c r="A1591" s="78" t="s">
        <v>316</v>
      </c>
      <c r="B1591" s="79" t="s">
        <v>1170</v>
      </c>
    </row>
    <row r="1592" spans="1:2">
      <c r="A1592" s="78" t="s">
        <v>316</v>
      </c>
      <c r="B1592" s="79" t="s">
        <v>1171</v>
      </c>
    </row>
    <row r="1593" spans="1:2">
      <c r="A1593" s="78" t="s">
        <v>316</v>
      </c>
      <c r="B1593" s="79" t="s">
        <v>1159</v>
      </c>
    </row>
    <row r="1594" spans="1:2">
      <c r="A1594" s="78" t="s">
        <v>316</v>
      </c>
      <c r="B1594" s="79" t="s">
        <v>1162</v>
      </c>
    </row>
    <row r="1595" spans="1:2">
      <c r="A1595" s="78" t="s">
        <v>316</v>
      </c>
      <c r="B1595" s="79" t="s">
        <v>1167</v>
      </c>
    </row>
    <row r="1596" spans="1:2">
      <c r="A1596" s="78" t="s">
        <v>316</v>
      </c>
      <c r="B1596" s="79" t="s">
        <v>1165</v>
      </c>
    </row>
    <row r="1597" spans="1:2">
      <c r="A1597" s="78" t="s">
        <v>344</v>
      </c>
      <c r="B1597" s="79" t="s">
        <v>2396</v>
      </c>
    </row>
    <row r="1598" spans="1:2">
      <c r="A1598" s="78" t="s">
        <v>344</v>
      </c>
      <c r="B1598" s="79" t="s">
        <v>2397</v>
      </c>
    </row>
    <row r="1599" spans="1:2">
      <c r="A1599" s="78" t="s">
        <v>346</v>
      </c>
      <c r="B1599" s="79" t="s">
        <v>2399</v>
      </c>
    </row>
    <row r="1600" spans="1:2">
      <c r="A1600" s="78" t="s">
        <v>346</v>
      </c>
      <c r="B1600" s="79" t="s">
        <v>2398</v>
      </c>
    </row>
    <row r="1601" spans="1:2">
      <c r="A1601" s="78" t="s">
        <v>348</v>
      </c>
      <c r="B1601" s="79" t="s">
        <v>2400</v>
      </c>
    </row>
    <row r="1602" spans="1:2">
      <c r="A1602" s="78" t="s">
        <v>352</v>
      </c>
      <c r="B1602" s="79" t="s">
        <v>2409</v>
      </c>
    </row>
    <row r="1603" spans="1:2">
      <c r="A1603" s="78" t="s">
        <v>352</v>
      </c>
      <c r="B1603" s="79" t="s">
        <v>2410</v>
      </c>
    </row>
    <row r="1604" spans="1:2">
      <c r="A1604" s="78" t="s">
        <v>352</v>
      </c>
      <c r="B1604" s="79" t="s">
        <v>2411</v>
      </c>
    </row>
    <row r="1605" spans="1:2">
      <c r="A1605" s="78" t="s">
        <v>352</v>
      </c>
      <c r="B1605" s="79" t="s">
        <v>2405</v>
      </c>
    </row>
    <row r="1606" spans="1:2">
      <c r="A1606" s="78" t="s">
        <v>352</v>
      </c>
      <c r="B1606" s="79" t="s">
        <v>2406</v>
      </c>
    </row>
    <row r="1607" spans="1:2">
      <c r="A1607" s="78" t="s">
        <v>352</v>
      </c>
      <c r="B1607" s="79" t="s">
        <v>2401</v>
      </c>
    </row>
    <row r="1608" spans="1:2">
      <c r="A1608" s="78" t="s">
        <v>352</v>
      </c>
      <c r="B1608" s="79" t="s">
        <v>2402</v>
      </c>
    </row>
    <row r="1609" spans="1:2">
      <c r="A1609" s="78" t="s">
        <v>352</v>
      </c>
      <c r="B1609" s="79" t="s">
        <v>2412</v>
      </c>
    </row>
    <row r="1610" spans="1:2">
      <c r="A1610" s="78" t="s">
        <v>352</v>
      </c>
      <c r="B1610" s="79" t="s">
        <v>2403</v>
      </c>
    </row>
    <row r="1611" spans="1:2">
      <c r="A1611" s="78" t="s">
        <v>352</v>
      </c>
      <c r="B1611" s="79" t="s">
        <v>2408</v>
      </c>
    </row>
    <row r="1612" spans="1:2">
      <c r="A1612" s="78" t="s">
        <v>352</v>
      </c>
      <c r="B1612" s="79" t="s">
        <v>2404</v>
      </c>
    </row>
    <row r="1613" spans="1:2">
      <c r="A1613" s="78" t="s">
        <v>352</v>
      </c>
      <c r="B1613" s="79" t="s">
        <v>2407</v>
      </c>
    </row>
    <row r="1614" spans="1:2">
      <c r="A1614" s="78" t="s">
        <v>358</v>
      </c>
      <c r="B1614" s="79" t="s">
        <v>2413</v>
      </c>
    </row>
    <row r="1615" spans="1:2">
      <c r="A1615" s="78" t="s">
        <v>358</v>
      </c>
      <c r="B1615" s="79" t="s">
        <v>2414</v>
      </c>
    </row>
    <row r="1616" spans="1:2">
      <c r="A1616" s="78" t="s">
        <v>368</v>
      </c>
      <c r="B1616" s="79" t="s">
        <v>2415</v>
      </c>
    </row>
    <row r="1617" spans="1:2">
      <c r="A1617" s="78" t="s">
        <v>368</v>
      </c>
      <c r="B1617" s="79" t="s">
        <v>2416</v>
      </c>
    </row>
    <row r="1618" spans="1:2">
      <c r="A1618" s="78" t="s">
        <v>372</v>
      </c>
      <c r="B1618" s="79" t="s">
        <v>2417</v>
      </c>
    </row>
    <row r="1619" spans="1:2">
      <c r="A1619" s="78" t="s">
        <v>374</v>
      </c>
      <c r="B1619" s="79" t="s">
        <v>1219</v>
      </c>
    </row>
    <row r="1620" spans="1:2">
      <c r="A1620" s="78" t="s">
        <v>374</v>
      </c>
      <c r="B1620" s="79" t="s">
        <v>1220</v>
      </c>
    </row>
    <row r="1621" spans="1:2">
      <c r="A1621" s="78" t="s">
        <v>374</v>
      </c>
      <c r="B1621" s="79" t="s">
        <v>2418</v>
      </c>
    </row>
    <row r="1622" spans="1:2">
      <c r="A1622" s="78" t="s">
        <v>378</v>
      </c>
      <c r="B1622" s="79" t="s">
        <v>1234</v>
      </c>
    </row>
    <row r="1623" spans="1:2">
      <c r="A1623" s="78" t="s">
        <v>378</v>
      </c>
      <c r="B1623" s="79" t="s">
        <v>2423</v>
      </c>
    </row>
    <row r="1624" spans="1:2">
      <c r="A1624" s="78" t="s">
        <v>378</v>
      </c>
      <c r="B1624" s="79" t="s">
        <v>2420</v>
      </c>
    </row>
    <row r="1625" spans="1:2">
      <c r="A1625" s="78" t="s">
        <v>378</v>
      </c>
      <c r="B1625" s="79" t="s">
        <v>2424</v>
      </c>
    </row>
    <row r="1626" spans="1:2">
      <c r="A1626" s="78" t="s">
        <v>378</v>
      </c>
      <c r="B1626" s="79" t="s">
        <v>2422</v>
      </c>
    </row>
    <row r="1627" spans="1:2">
      <c r="A1627" s="78" t="s">
        <v>378</v>
      </c>
      <c r="B1627" s="79" t="s">
        <v>2419</v>
      </c>
    </row>
    <row r="1628" spans="1:2">
      <c r="A1628" s="78" t="s">
        <v>378</v>
      </c>
      <c r="B1628" s="79" t="s">
        <v>2421</v>
      </c>
    </row>
    <row r="1629" spans="1:2">
      <c r="A1629" s="78" t="s">
        <v>380</v>
      </c>
      <c r="B1629" s="79" t="s">
        <v>1237</v>
      </c>
    </row>
    <row r="1630" spans="1:2">
      <c r="A1630" s="78" t="s">
        <v>380</v>
      </c>
      <c r="B1630" s="79" t="s">
        <v>1236</v>
      </c>
    </row>
    <row r="1631" spans="1:2">
      <c r="A1631" s="78" t="s">
        <v>380</v>
      </c>
      <c r="B1631" s="79" t="s">
        <v>1238</v>
      </c>
    </row>
    <row r="1632" spans="1:2">
      <c r="A1632" s="78" t="s">
        <v>380</v>
      </c>
      <c r="B1632" s="79" t="s">
        <v>1239</v>
      </c>
    </row>
    <row r="1633" spans="1:2">
      <c r="A1633" s="78" t="s">
        <v>380</v>
      </c>
      <c r="B1633" s="79" t="s">
        <v>1240</v>
      </c>
    </row>
    <row r="1634" spans="1:2">
      <c r="A1634" s="78" t="s">
        <v>380</v>
      </c>
      <c r="B1634" s="79" t="s">
        <v>1241</v>
      </c>
    </row>
    <row r="1635" spans="1:2">
      <c r="A1635" s="78" t="s">
        <v>382</v>
      </c>
      <c r="B1635" s="79" t="s">
        <v>1246</v>
      </c>
    </row>
    <row r="1636" spans="1:2">
      <c r="A1636" s="78" t="s">
        <v>382</v>
      </c>
      <c r="B1636" s="79" t="s">
        <v>1250</v>
      </c>
    </row>
    <row r="1637" spans="1:2">
      <c r="A1637" s="78" t="s">
        <v>382</v>
      </c>
      <c r="B1637" s="79" t="s">
        <v>1247</v>
      </c>
    </row>
    <row r="1638" spans="1:2">
      <c r="A1638" s="78" t="s">
        <v>382</v>
      </c>
      <c r="B1638" s="79" t="s">
        <v>1248</v>
      </c>
    </row>
    <row r="1639" spans="1:2">
      <c r="A1639" s="78" t="s">
        <v>382</v>
      </c>
      <c r="B1639" s="79" t="s">
        <v>1251</v>
      </c>
    </row>
    <row r="1640" spans="1:2">
      <c r="A1640" s="78" t="s">
        <v>382</v>
      </c>
      <c r="B1640" s="79" t="s">
        <v>1243</v>
      </c>
    </row>
    <row r="1641" spans="1:2">
      <c r="A1641" s="78" t="s">
        <v>382</v>
      </c>
      <c r="B1641" s="79" t="s">
        <v>1249</v>
      </c>
    </row>
    <row r="1642" spans="1:2">
      <c r="A1642" s="78" t="s">
        <v>382</v>
      </c>
      <c r="B1642" s="79" t="s">
        <v>1244</v>
      </c>
    </row>
    <row r="1643" spans="1:2">
      <c r="A1643" s="78" t="s">
        <v>382</v>
      </c>
      <c r="B1643" s="79" t="s">
        <v>1252</v>
      </c>
    </row>
    <row r="1644" spans="1:2">
      <c r="A1644" s="78" t="s">
        <v>382</v>
      </c>
      <c r="B1644" s="79" t="s">
        <v>1245</v>
      </c>
    </row>
    <row r="1645" spans="1:2">
      <c r="A1645" s="78" t="s">
        <v>382</v>
      </c>
      <c r="B1645" s="79" t="s">
        <v>2425</v>
      </c>
    </row>
    <row r="1646" spans="1:2">
      <c r="A1646" s="78" t="s">
        <v>382</v>
      </c>
      <c r="B1646" s="79" t="s">
        <v>2427</v>
      </c>
    </row>
    <row r="1647" spans="1:2">
      <c r="A1647" s="78" t="s">
        <v>382</v>
      </c>
      <c r="B1647" s="79" t="s">
        <v>2426</v>
      </c>
    </row>
    <row r="1648" spans="1:2">
      <c r="A1648" s="78" t="s">
        <v>384</v>
      </c>
      <c r="B1648" s="79" t="s">
        <v>2430</v>
      </c>
    </row>
    <row r="1649" spans="1:2">
      <c r="A1649" s="78" t="s">
        <v>384</v>
      </c>
      <c r="B1649" s="79" t="s">
        <v>2429</v>
      </c>
    </row>
    <row r="1650" spans="1:2">
      <c r="A1650" s="78" t="s">
        <v>384</v>
      </c>
      <c r="B1650" s="79" t="s">
        <v>2428</v>
      </c>
    </row>
    <row r="1651" spans="1:2">
      <c r="A1651" s="78" t="s">
        <v>388</v>
      </c>
      <c r="B1651" s="79" t="s">
        <v>1264</v>
      </c>
    </row>
    <row r="1652" spans="1:2">
      <c r="A1652" s="78" t="s">
        <v>390</v>
      </c>
      <c r="B1652" s="79" t="s">
        <v>2435</v>
      </c>
    </row>
    <row r="1653" spans="1:2">
      <c r="A1653" s="78" t="s">
        <v>390</v>
      </c>
      <c r="B1653" s="79" t="s">
        <v>2431</v>
      </c>
    </row>
    <row r="1654" spans="1:2">
      <c r="A1654" s="78" t="s">
        <v>390</v>
      </c>
      <c r="B1654" s="79" t="s">
        <v>2432</v>
      </c>
    </row>
    <row r="1655" spans="1:2">
      <c r="A1655" s="78" t="s">
        <v>390</v>
      </c>
      <c r="B1655" s="79" t="s">
        <v>2433</v>
      </c>
    </row>
    <row r="1656" spans="1:2">
      <c r="A1656" s="78" t="s">
        <v>390</v>
      </c>
      <c r="B1656" s="79" t="s">
        <v>2434</v>
      </c>
    </row>
  </sheetData>
  <autoFilter ref="A1:B165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056"/>
  <sheetViews>
    <sheetView topLeftCell="A1034" workbookViewId="0">
      <selection activeCell="B5" sqref="B5:H5"/>
    </sheetView>
  </sheetViews>
  <sheetFormatPr baseColWidth="10" defaultRowHeight="12.75"/>
  <sheetData>
    <row r="1" spans="1:2" ht="15">
      <c r="A1" s="80" t="s">
        <v>172</v>
      </c>
      <c r="B1" s="77" t="s">
        <v>398</v>
      </c>
    </row>
    <row r="2" spans="1:2">
      <c r="A2" s="81" t="s">
        <v>176</v>
      </c>
      <c r="B2" s="79" t="s">
        <v>406</v>
      </c>
    </row>
    <row r="3" spans="1:2">
      <c r="A3" s="81" t="s">
        <v>176</v>
      </c>
      <c r="B3" s="79" t="s">
        <v>417</v>
      </c>
    </row>
    <row r="4" spans="1:2">
      <c r="A4" s="81" t="s">
        <v>176</v>
      </c>
      <c r="B4" s="79" t="s">
        <v>418</v>
      </c>
    </row>
    <row r="5" spans="1:2">
      <c r="A5" s="81" t="s">
        <v>176</v>
      </c>
      <c r="B5" s="79" t="s">
        <v>399</v>
      </c>
    </row>
    <row r="6" spans="1:2">
      <c r="A6" s="81" t="s">
        <v>176</v>
      </c>
      <c r="B6" s="79" t="s">
        <v>400</v>
      </c>
    </row>
    <row r="7" spans="1:2">
      <c r="A7" s="81" t="s">
        <v>176</v>
      </c>
      <c r="B7" s="79" t="s">
        <v>435</v>
      </c>
    </row>
    <row r="8" spans="1:2">
      <c r="A8" s="81" t="s">
        <v>176</v>
      </c>
      <c r="B8" s="79" t="s">
        <v>403</v>
      </c>
    </row>
    <row r="9" spans="1:2">
      <c r="A9" s="81" t="s">
        <v>176</v>
      </c>
      <c r="B9" s="79" t="s">
        <v>402</v>
      </c>
    </row>
    <row r="10" spans="1:2">
      <c r="A10" s="81" t="s">
        <v>178</v>
      </c>
      <c r="B10" s="79" t="s">
        <v>436</v>
      </c>
    </row>
    <row r="11" spans="1:2">
      <c r="A11" s="81" t="s">
        <v>178</v>
      </c>
      <c r="B11" s="79" t="s">
        <v>406</v>
      </c>
    </row>
    <row r="12" spans="1:2">
      <c r="A12" s="81" t="s">
        <v>178</v>
      </c>
      <c r="B12" s="79" t="s">
        <v>417</v>
      </c>
    </row>
    <row r="13" spans="1:2">
      <c r="A13" s="81" t="s">
        <v>178</v>
      </c>
      <c r="B13" s="79" t="s">
        <v>418</v>
      </c>
    </row>
    <row r="14" spans="1:2">
      <c r="A14" s="81" t="s">
        <v>178</v>
      </c>
      <c r="B14" s="79" t="s">
        <v>399</v>
      </c>
    </row>
    <row r="15" spans="1:2">
      <c r="A15" s="81" t="s">
        <v>178</v>
      </c>
      <c r="B15" s="79" t="s">
        <v>400</v>
      </c>
    </row>
    <row r="16" spans="1:2">
      <c r="A16" s="81" t="s">
        <v>178</v>
      </c>
      <c r="B16" s="79" t="s">
        <v>435</v>
      </c>
    </row>
    <row r="17" spans="1:2">
      <c r="A17" s="81" t="s">
        <v>180</v>
      </c>
      <c r="B17" s="79" t="s">
        <v>440</v>
      </c>
    </row>
    <row r="18" spans="1:2">
      <c r="A18" s="81" t="s">
        <v>180</v>
      </c>
      <c r="B18" s="79" t="s">
        <v>443</v>
      </c>
    </row>
    <row r="19" spans="1:2">
      <c r="A19" s="81" t="s">
        <v>180</v>
      </c>
      <c r="B19" s="79" t="s">
        <v>406</v>
      </c>
    </row>
    <row r="20" spans="1:2">
      <c r="A20" s="81" t="s">
        <v>180</v>
      </c>
      <c r="B20" s="79" t="s">
        <v>417</v>
      </c>
    </row>
    <row r="21" spans="1:2">
      <c r="A21" s="81" t="s">
        <v>180</v>
      </c>
      <c r="B21" s="79" t="s">
        <v>418</v>
      </c>
    </row>
    <row r="22" spans="1:2">
      <c r="A22" s="81" t="s">
        <v>180</v>
      </c>
      <c r="B22" s="79" t="s">
        <v>399</v>
      </c>
    </row>
    <row r="23" spans="1:2">
      <c r="A23" s="81" t="s">
        <v>180</v>
      </c>
      <c r="B23" s="79" t="s">
        <v>400</v>
      </c>
    </row>
    <row r="24" spans="1:2">
      <c r="A24" s="81" t="s">
        <v>180</v>
      </c>
      <c r="B24" s="79" t="s">
        <v>435</v>
      </c>
    </row>
    <row r="25" spans="1:2">
      <c r="A25" s="81" t="s">
        <v>182</v>
      </c>
      <c r="B25" s="79" t="s">
        <v>406</v>
      </c>
    </row>
    <row r="26" spans="1:2">
      <c r="A26" s="81" t="s">
        <v>182</v>
      </c>
      <c r="B26" s="79" t="s">
        <v>417</v>
      </c>
    </row>
    <row r="27" spans="1:2">
      <c r="A27" s="81" t="s">
        <v>182</v>
      </c>
      <c r="B27" s="79" t="s">
        <v>418</v>
      </c>
    </row>
    <row r="28" spans="1:2">
      <c r="A28" s="81" t="s">
        <v>182</v>
      </c>
      <c r="B28" s="79" t="s">
        <v>399</v>
      </c>
    </row>
    <row r="29" spans="1:2">
      <c r="A29" s="81" t="s">
        <v>182</v>
      </c>
      <c r="B29" s="79" t="s">
        <v>400</v>
      </c>
    </row>
    <row r="30" spans="1:2">
      <c r="A30" s="81" t="s">
        <v>182</v>
      </c>
      <c r="B30" s="79" t="s">
        <v>435</v>
      </c>
    </row>
    <row r="31" spans="1:2">
      <c r="A31" s="81" t="s">
        <v>182</v>
      </c>
      <c r="B31" s="79" t="s">
        <v>445</v>
      </c>
    </row>
    <row r="32" spans="1:2">
      <c r="A32" s="81" t="s">
        <v>184</v>
      </c>
      <c r="B32" s="79" t="s">
        <v>448</v>
      </c>
    </row>
    <row r="33" spans="1:2">
      <c r="A33" s="81" t="s">
        <v>184</v>
      </c>
      <c r="B33" s="79" t="s">
        <v>452</v>
      </c>
    </row>
    <row r="34" spans="1:2">
      <c r="A34" s="81" t="s">
        <v>184</v>
      </c>
      <c r="B34" s="79" t="s">
        <v>461</v>
      </c>
    </row>
    <row r="35" spans="1:2">
      <c r="A35" s="81" t="s">
        <v>184</v>
      </c>
      <c r="B35" s="79" t="s">
        <v>462</v>
      </c>
    </row>
    <row r="36" spans="1:2">
      <c r="A36" s="81" t="s">
        <v>184</v>
      </c>
      <c r="B36" s="79" t="s">
        <v>457</v>
      </c>
    </row>
    <row r="37" spans="1:2">
      <c r="A37" s="81" t="s">
        <v>184</v>
      </c>
      <c r="B37" s="79" t="s">
        <v>406</v>
      </c>
    </row>
    <row r="38" spans="1:2">
      <c r="A38" s="81" t="s">
        <v>184</v>
      </c>
      <c r="B38" s="79" t="s">
        <v>417</v>
      </c>
    </row>
    <row r="39" spans="1:2">
      <c r="A39" s="81" t="s">
        <v>184</v>
      </c>
      <c r="B39" s="79" t="s">
        <v>418</v>
      </c>
    </row>
    <row r="40" spans="1:2">
      <c r="A40" s="81" t="s">
        <v>184</v>
      </c>
      <c r="B40" s="79" t="s">
        <v>399</v>
      </c>
    </row>
    <row r="41" spans="1:2">
      <c r="A41" s="81" t="s">
        <v>184</v>
      </c>
      <c r="B41" s="79" t="s">
        <v>400</v>
      </c>
    </row>
    <row r="42" spans="1:2">
      <c r="A42" s="81" t="s">
        <v>184</v>
      </c>
      <c r="B42" s="79" t="s">
        <v>455</v>
      </c>
    </row>
    <row r="43" spans="1:2">
      <c r="A43" s="81" t="s">
        <v>184</v>
      </c>
      <c r="B43" s="79" t="s">
        <v>460</v>
      </c>
    </row>
    <row r="44" spans="1:2">
      <c r="A44" s="81" t="s">
        <v>184</v>
      </c>
      <c r="B44" s="79" t="s">
        <v>453</v>
      </c>
    </row>
    <row r="45" spans="1:2">
      <c r="A45" s="81" t="s">
        <v>184</v>
      </c>
      <c r="B45" s="79" t="s">
        <v>454</v>
      </c>
    </row>
    <row r="46" spans="1:2">
      <c r="A46" s="81" t="s">
        <v>184</v>
      </c>
      <c r="B46" s="79" t="s">
        <v>456</v>
      </c>
    </row>
    <row r="47" spans="1:2">
      <c r="A47" s="81" t="s">
        <v>186</v>
      </c>
      <c r="B47" s="79" t="s">
        <v>477</v>
      </c>
    </row>
    <row r="48" spans="1:2">
      <c r="A48" s="81" t="s">
        <v>186</v>
      </c>
      <c r="B48" s="79" t="s">
        <v>483</v>
      </c>
    </row>
    <row r="49" spans="1:2">
      <c r="A49" s="81" t="s">
        <v>186</v>
      </c>
      <c r="B49" s="79" t="s">
        <v>480</v>
      </c>
    </row>
    <row r="50" spans="1:2">
      <c r="A50" s="81" t="s">
        <v>186</v>
      </c>
      <c r="B50" s="79" t="s">
        <v>513</v>
      </c>
    </row>
    <row r="51" spans="1:2">
      <c r="A51" s="81" t="s">
        <v>186</v>
      </c>
      <c r="B51" s="79" t="s">
        <v>508</v>
      </c>
    </row>
    <row r="52" spans="1:2">
      <c r="A52" s="81" t="s">
        <v>186</v>
      </c>
      <c r="B52" s="79" t="s">
        <v>519</v>
      </c>
    </row>
    <row r="53" spans="1:2">
      <c r="A53" s="81" t="s">
        <v>186</v>
      </c>
      <c r="B53" s="79" t="s">
        <v>520</v>
      </c>
    </row>
    <row r="54" spans="1:2">
      <c r="A54" s="81" t="s">
        <v>186</v>
      </c>
      <c r="B54" s="79" t="s">
        <v>518</v>
      </c>
    </row>
    <row r="55" spans="1:2">
      <c r="A55" s="81" t="s">
        <v>186</v>
      </c>
      <c r="B55" s="79" t="s">
        <v>517</v>
      </c>
    </row>
    <row r="56" spans="1:2">
      <c r="A56" s="81" t="s">
        <v>186</v>
      </c>
      <c r="B56" s="79" t="s">
        <v>522</v>
      </c>
    </row>
    <row r="57" spans="1:2">
      <c r="A57" s="81" t="s">
        <v>186</v>
      </c>
      <c r="B57" s="79" t="s">
        <v>502</v>
      </c>
    </row>
    <row r="58" spans="1:2">
      <c r="A58" s="81" t="s">
        <v>186</v>
      </c>
      <c r="B58" s="79" t="s">
        <v>487</v>
      </c>
    </row>
    <row r="59" spans="1:2">
      <c r="A59" s="81" t="s">
        <v>186</v>
      </c>
      <c r="B59" s="79" t="s">
        <v>505</v>
      </c>
    </row>
    <row r="60" spans="1:2">
      <c r="A60" s="81" t="s">
        <v>186</v>
      </c>
      <c r="B60" s="79" t="s">
        <v>406</v>
      </c>
    </row>
    <row r="61" spans="1:2">
      <c r="A61" s="81" t="s">
        <v>186</v>
      </c>
      <c r="B61" s="79" t="s">
        <v>417</v>
      </c>
    </row>
    <row r="62" spans="1:2">
      <c r="A62" s="81" t="s">
        <v>186</v>
      </c>
      <c r="B62" s="79" t="s">
        <v>418</v>
      </c>
    </row>
    <row r="63" spans="1:2">
      <c r="A63" s="81" t="s">
        <v>186</v>
      </c>
      <c r="B63" s="79" t="s">
        <v>399</v>
      </c>
    </row>
    <row r="64" spans="1:2">
      <c r="A64" s="81" t="s">
        <v>186</v>
      </c>
      <c r="B64" s="79" t="s">
        <v>400</v>
      </c>
    </row>
    <row r="65" spans="1:2">
      <c r="A65" s="81" t="s">
        <v>186</v>
      </c>
      <c r="B65" s="79" t="s">
        <v>435</v>
      </c>
    </row>
    <row r="66" spans="1:2">
      <c r="A66" s="81" t="s">
        <v>186</v>
      </c>
      <c r="B66" s="79" t="s">
        <v>485</v>
      </c>
    </row>
    <row r="67" spans="1:2">
      <c r="A67" s="81" t="s">
        <v>186</v>
      </c>
      <c r="B67" s="79" t="s">
        <v>507</v>
      </c>
    </row>
    <row r="68" spans="1:2">
      <c r="A68" s="81" t="s">
        <v>186</v>
      </c>
      <c r="B68" s="79" t="s">
        <v>521</v>
      </c>
    </row>
    <row r="69" spans="1:2">
      <c r="A69" s="81" t="s">
        <v>188</v>
      </c>
      <c r="B69" s="79" t="s">
        <v>477</v>
      </c>
    </row>
    <row r="70" spans="1:2">
      <c r="A70" s="81" t="s">
        <v>188</v>
      </c>
      <c r="B70" s="79" t="s">
        <v>525</v>
      </c>
    </row>
    <row r="71" spans="1:2">
      <c r="A71" s="81" t="s">
        <v>188</v>
      </c>
      <c r="B71" s="79" t="s">
        <v>526</v>
      </c>
    </row>
    <row r="72" spans="1:2">
      <c r="A72" s="81" t="s">
        <v>188</v>
      </c>
      <c r="B72" s="79" t="s">
        <v>480</v>
      </c>
    </row>
    <row r="73" spans="1:2">
      <c r="A73" s="81" t="s">
        <v>188</v>
      </c>
      <c r="B73" s="79" t="s">
        <v>527</v>
      </c>
    </row>
    <row r="74" spans="1:2">
      <c r="A74" s="81" t="s">
        <v>188</v>
      </c>
      <c r="B74" s="79" t="s">
        <v>513</v>
      </c>
    </row>
    <row r="75" spans="1:2">
      <c r="A75" s="81" t="s">
        <v>188</v>
      </c>
      <c r="B75" s="79" t="s">
        <v>528</v>
      </c>
    </row>
    <row r="76" spans="1:2">
      <c r="A76" s="81" t="s">
        <v>188</v>
      </c>
      <c r="B76" s="79" t="s">
        <v>508</v>
      </c>
    </row>
    <row r="77" spans="1:2">
      <c r="A77" s="81" t="s">
        <v>188</v>
      </c>
      <c r="B77" s="79" t="s">
        <v>541</v>
      </c>
    </row>
    <row r="78" spans="1:2">
      <c r="A78" s="81" t="s">
        <v>188</v>
      </c>
      <c r="B78" s="79" t="s">
        <v>540</v>
      </c>
    </row>
    <row r="79" spans="1:2">
      <c r="A79" s="81" t="s">
        <v>188</v>
      </c>
      <c r="B79" s="79" t="s">
        <v>898</v>
      </c>
    </row>
    <row r="80" spans="1:2">
      <c r="A80" s="81" t="s">
        <v>188</v>
      </c>
      <c r="B80" s="79" t="s">
        <v>546</v>
      </c>
    </row>
    <row r="81" spans="1:2">
      <c r="A81" s="81" t="s">
        <v>188</v>
      </c>
      <c r="B81" s="79" t="s">
        <v>518</v>
      </c>
    </row>
    <row r="82" spans="1:2">
      <c r="A82" s="81" t="s">
        <v>188</v>
      </c>
      <c r="B82" s="79" t="s">
        <v>502</v>
      </c>
    </row>
    <row r="83" spans="1:2">
      <c r="A83" s="81" t="s">
        <v>188</v>
      </c>
      <c r="B83" s="79" t="s">
        <v>487</v>
      </c>
    </row>
    <row r="84" spans="1:2">
      <c r="A84" s="81" t="s">
        <v>188</v>
      </c>
      <c r="B84" s="79" t="s">
        <v>406</v>
      </c>
    </row>
    <row r="85" spans="1:2">
      <c r="A85" s="81" t="s">
        <v>188</v>
      </c>
      <c r="B85" s="79" t="s">
        <v>417</v>
      </c>
    </row>
    <row r="86" spans="1:2">
      <c r="A86" s="81" t="s">
        <v>188</v>
      </c>
      <c r="B86" s="79" t="s">
        <v>418</v>
      </c>
    </row>
    <row r="87" spans="1:2">
      <c r="A87" s="81" t="s">
        <v>188</v>
      </c>
      <c r="B87" s="79" t="s">
        <v>399</v>
      </c>
    </row>
    <row r="88" spans="1:2">
      <c r="A88" s="81" t="s">
        <v>188</v>
      </c>
      <c r="B88" s="79" t="s">
        <v>400</v>
      </c>
    </row>
    <row r="89" spans="1:2">
      <c r="A89" s="81" t="s">
        <v>188</v>
      </c>
      <c r="B89" s="79" t="s">
        <v>435</v>
      </c>
    </row>
    <row r="90" spans="1:2">
      <c r="A90" s="81" t="s">
        <v>188</v>
      </c>
      <c r="B90" s="79" t="s">
        <v>524</v>
      </c>
    </row>
    <row r="91" spans="1:2">
      <c r="A91" s="81" t="s">
        <v>188</v>
      </c>
      <c r="B91" s="79" t="s">
        <v>545</v>
      </c>
    </row>
    <row r="92" spans="1:2">
      <c r="A92" s="81" t="s">
        <v>188</v>
      </c>
      <c r="B92" s="79" t="s">
        <v>535</v>
      </c>
    </row>
    <row r="93" spans="1:2">
      <c r="A93" s="81" t="s">
        <v>188</v>
      </c>
      <c r="B93" s="79" t="s">
        <v>543</v>
      </c>
    </row>
    <row r="94" spans="1:2">
      <c r="A94" s="81" t="s">
        <v>188</v>
      </c>
      <c r="B94" s="79" t="s">
        <v>542</v>
      </c>
    </row>
    <row r="95" spans="1:2">
      <c r="A95" s="81" t="s">
        <v>188</v>
      </c>
      <c r="B95" s="79" t="s">
        <v>523</v>
      </c>
    </row>
    <row r="96" spans="1:2">
      <c r="A96" s="81" t="s">
        <v>188</v>
      </c>
      <c r="B96" s="79" t="s">
        <v>544</v>
      </c>
    </row>
    <row r="97" spans="1:2">
      <c r="A97" s="81" t="s">
        <v>188</v>
      </c>
      <c r="B97" s="79" t="s">
        <v>538</v>
      </c>
    </row>
    <row r="98" spans="1:2">
      <c r="A98" s="81" t="s">
        <v>188</v>
      </c>
      <c r="B98" s="79" t="s">
        <v>539</v>
      </c>
    </row>
    <row r="99" spans="1:2">
      <c r="A99" s="81" t="s">
        <v>188</v>
      </c>
      <c r="B99" s="79" t="s">
        <v>521</v>
      </c>
    </row>
    <row r="100" spans="1:2">
      <c r="A100" s="81" t="s">
        <v>190</v>
      </c>
      <c r="B100" s="79" t="s">
        <v>525</v>
      </c>
    </row>
    <row r="101" spans="1:2">
      <c r="A101" s="81" t="s">
        <v>190</v>
      </c>
      <c r="B101" s="79" t="s">
        <v>480</v>
      </c>
    </row>
    <row r="102" spans="1:2">
      <c r="A102" s="81" t="s">
        <v>190</v>
      </c>
      <c r="B102" s="79" t="s">
        <v>528</v>
      </c>
    </row>
    <row r="103" spans="1:2">
      <c r="A103" s="81" t="s">
        <v>190</v>
      </c>
      <c r="B103" s="79" t="s">
        <v>898</v>
      </c>
    </row>
    <row r="104" spans="1:2">
      <c r="A104" s="81" t="s">
        <v>190</v>
      </c>
      <c r="B104" s="79" t="s">
        <v>487</v>
      </c>
    </row>
    <row r="105" spans="1:2">
      <c r="A105" s="81" t="s">
        <v>190</v>
      </c>
      <c r="B105" s="79" t="s">
        <v>406</v>
      </c>
    </row>
    <row r="106" spans="1:2">
      <c r="A106" s="81" t="s">
        <v>190</v>
      </c>
      <c r="B106" s="79" t="s">
        <v>417</v>
      </c>
    </row>
    <row r="107" spans="1:2">
      <c r="A107" s="81" t="s">
        <v>190</v>
      </c>
      <c r="B107" s="79" t="s">
        <v>418</v>
      </c>
    </row>
    <row r="108" spans="1:2">
      <c r="A108" s="81" t="s">
        <v>190</v>
      </c>
      <c r="B108" s="79" t="s">
        <v>399</v>
      </c>
    </row>
    <row r="109" spans="1:2">
      <c r="A109" s="81" t="s">
        <v>190</v>
      </c>
      <c r="B109" s="79" t="s">
        <v>400</v>
      </c>
    </row>
    <row r="110" spans="1:2">
      <c r="A110" s="81" t="s">
        <v>190</v>
      </c>
      <c r="B110" s="79" t="s">
        <v>435</v>
      </c>
    </row>
    <row r="111" spans="1:2">
      <c r="A111" s="81" t="s">
        <v>190</v>
      </c>
      <c r="B111" s="79" t="s">
        <v>521</v>
      </c>
    </row>
    <row r="112" spans="1:2">
      <c r="A112" s="81" t="s">
        <v>192</v>
      </c>
      <c r="B112" s="79" t="s">
        <v>526</v>
      </c>
    </row>
    <row r="113" spans="1:2">
      <c r="A113" s="81" t="s">
        <v>192</v>
      </c>
      <c r="B113" s="79" t="s">
        <v>480</v>
      </c>
    </row>
    <row r="114" spans="1:2">
      <c r="A114" s="81" t="s">
        <v>192</v>
      </c>
      <c r="B114" s="79" t="s">
        <v>513</v>
      </c>
    </row>
    <row r="115" spans="1:2">
      <c r="A115" s="81" t="s">
        <v>192</v>
      </c>
      <c r="B115" s="79" t="s">
        <v>580</v>
      </c>
    </row>
    <row r="116" spans="1:2">
      <c r="A116" s="81" t="s">
        <v>192</v>
      </c>
      <c r="B116" s="79" t="s">
        <v>898</v>
      </c>
    </row>
    <row r="117" spans="1:2">
      <c r="A117" s="81" t="s">
        <v>192</v>
      </c>
      <c r="B117" s="79" t="s">
        <v>518</v>
      </c>
    </row>
    <row r="118" spans="1:2">
      <c r="A118" s="81" t="s">
        <v>192</v>
      </c>
      <c r="B118" s="79" t="s">
        <v>502</v>
      </c>
    </row>
    <row r="119" spans="1:2">
      <c r="A119" s="81" t="s">
        <v>192</v>
      </c>
      <c r="B119" s="79" t="s">
        <v>569</v>
      </c>
    </row>
    <row r="120" spans="1:2">
      <c r="A120" s="81" t="s">
        <v>192</v>
      </c>
      <c r="B120" s="79" t="s">
        <v>487</v>
      </c>
    </row>
    <row r="121" spans="1:2">
      <c r="A121" s="81" t="s">
        <v>192</v>
      </c>
      <c r="B121" s="79" t="s">
        <v>406</v>
      </c>
    </row>
    <row r="122" spans="1:2">
      <c r="A122" s="81" t="s">
        <v>192</v>
      </c>
      <c r="B122" s="79" t="s">
        <v>417</v>
      </c>
    </row>
    <row r="123" spans="1:2">
      <c r="A123" s="81" t="s">
        <v>192</v>
      </c>
      <c r="B123" s="79" t="s">
        <v>418</v>
      </c>
    </row>
    <row r="124" spans="1:2">
      <c r="A124" s="81" t="s">
        <v>192</v>
      </c>
      <c r="B124" s="79" t="s">
        <v>399</v>
      </c>
    </row>
    <row r="125" spans="1:2">
      <c r="A125" s="81" t="s">
        <v>192</v>
      </c>
      <c r="B125" s="79" t="s">
        <v>400</v>
      </c>
    </row>
    <row r="126" spans="1:2">
      <c r="A126" s="81" t="s">
        <v>192</v>
      </c>
      <c r="B126" s="79" t="s">
        <v>567</v>
      </c>
    </row>
    <row r="127" spans="1:2">
      <c r="A127" s="81" t="s">
        <v>192</v>
      </c>
      <c r="B127" s="79" t="s">
        <v>601</v>
      </c>
    </row>
    <row r="128" spans="1:2">
      <c r="A128" s="81" t="s">
        <v>192</v>
      </c>
      <c r="B128" s="79" t="s">
        <v>521</v>
      </c>
    </row>
    <row r="129" spans="1:2">
      <c r="A129" s="81" t="s">
        <v>194</v>
      </c>
      <c r="B129" s="79" t="s">
        <v>477</v>
      </c>
    </row>
    <row r="130" spans="1:2">
      <c r="A130" s="81" t="s">
        <v>194</v>
      </c>
      <c r="B130" s="79" t="s">
        <v>525</v>
      </c>
    </row>
    <row r="131" spans="1:2">
      <c r="A131" s="81" t="s">
        <v>194</v>
      </c>
      <c r="B131" s="79" t="s">
        <v>541</v>
      </c>
    </row>
    <row r="132" spans="1:2">
      <c r="A132" s="81" t="s">
        <v>194</v>
      </c>
      <c r="B132" s="79" t="s">
        <v>517</v>
      </c>
    </row>
    <row r="133" spans="1:2">
      <c r="A133" s="81" t="s">
        <v>194</v>
      </c>
      <c r="B133" s="79" t="s">
        <v>502</v>
      </c>
    </row>
    <row r="134" spans="1:2">
      <c r="A134" s="81" t="s">
        <v>194</v>
      </c>
      <c r="B134" s="79" t="s">
        <v>487</v>
      </c>
    </row>
    <row r="135" spans="1:2">
      <c r="A135" s="81" t="s">
        <v>194</v>
      </c>
      <c r="B135" s="79" t="s">
        <v>406</v>
      </c>
    </row>
    <row r="136" spans="1:2">
      <c r="A136" s="81" t="s">
        <v>194</v>
      </c>
      <c r="B136" s="79" t="s">
        <v>417</v>
      </c>
    </row>
    <row r="137" spans="1:2">
      <c r="A137" s="81" t="s">
        <v>194</v>
      </c>
      <c r="B137" s="79" t="s">
        <v>418</v>
      </c>
    </row>
    <row r="138" spans="1:2">
      <c r="A138" s="81" t="s">
        <v>194</v>
      </c>
      <c r="B138" s="79" t="s">
        <v>399</v>
      </c>
    </row>
    <row r="139" spans="1:2">
      <c r="A139" s="81" t="s">
        <v>194</v>
      </c>
      <c r="B139" s="79" t="s">
        <v>400</v>
      </c>
    </row>
    <row r="140" spans="1:2">
      <c r="A140" s="81" t="s">
        <v>194</v>
      </c>
      <c r="B140" s="79" t="s">
        <v>435</v>
      </c>
    </row>
    <row r="141" spans="1:2">
      <c r="A141" s="81" t="s">
        <v>194</v>
      </c>
      <c r="B141" s="79" t="s">
        <v>521</v>
      </c>
    </row>
    <row r="142" spans="1:2">
      <c r="A142" s="81" t="s">
        <v>196</v>
      </c>
      <c r="B142" s="79" t="s">
        <v>622</v>
      </c>
    </row>
    <row r="143" spans="1:2">
      <c r="A143" s="81" t="s">
        <v>196</v>
      </c>
      <c r="B143" s="79" t="s">
        <v>477</v>
      </c>
    </row>
    <row r="144" spans="1:2">
      <c r="A144" s="81" t="s">
        <v>196</v>
      </c>
      <c r="B144" s="79" t="s">
        <v>525</v>
      </c>
    </row>
    <row r="145" spans="1:2">
      <c r="A145" s="81" t="s">
        <v>196</v>
      </c>
      <c r="B145" s="79" t="s">
        <v>480</v>
      </c>
    </row>
    <row r="146" spans="1:2">
      <c r="A146" s="81" t="s">
        <v>196</v>
      </c>
      <c r="B146" s="79" t="s">
        <v>621</v>
      </c>
    </row>
    <row r="147" spans="1:2">
      <c r="A147" s="81" t="s">
        <v>196</v>
      </c>
      <c r="B147" s="79" t="s">
        <v>628</v>
      </c>
    </row>
    <row r="148" spans="1:2">
      <c r="A148" s="81" t="s">
        <v>196</v>
      </c>
      <c r="B148" s="79" t="s">
        <v>519</v>
      </c>
    </row>
    <row r="149" spans="1:2">
      <c r="A149" s="81" t="s">
        <v>196</v>
      </c>
      <c r="B149" s="79" t="s">
        <v>487</v>
      </c>
    </row>
    <row r="150" spans="1:2">
      <c r="A150" s="81" t="s">
        <v>196</v>
      </c>
      <c r="B150" s="79" t="s">
        <v>406</v>
      </c>
    </row>
    <row r="151" spans="1:2">
      <c r="A151" s="81" t="s">
        <v>196</v>
      </c>
      <c r="B151" s="79" t="s">
        <v>417</v>
      </c>
    </row>
    <row r="152" spans="1:2">
      <c r="A152" s="81" t="s">
        <v>196</v>
      </c>
      <c r="B152" s="79" t="s">
        <v>418</v>
      </c>
    </row>
    <row r="153" spans="1:2">
      <c r="A153" s="81" t="s">
        <v>196</v>
      </c>
      <c r="B153" s="79" t="s">
        <v>399</v>
      </c>
    </row>
    <row r="154" spans="1:2">
      <c r="A154" s="81" t="s">
        <v>196</v>
      </c>
      <c r="B154" s="79" t="s">
        <v>400</v>
      </c>
    </row>
    <row r="155" spans="1:2">
      <c r="A155" s="81" t="s">
        <v>196</v>
      </c>
      <c r="B155" s="79" t="s">
        <v>435</v>
      </c>
    </row>
    <row r="156" spans="1:2">
      <c r="A156" s="81" t="s">
        <v>196</v>
      </c>
      <c r="B156" s="79" t="s">
        <v>567</v>
      </c>
    </row>
    <row r="157" spans="1:2">
      <c r="A157" s="81" t="s">
        <v>196</v>
      </c>
      <c r="B157" s="79" t="s">
        <v>626</v>
      </c>
    </row>
    <row r="158" spans="1:2">
      <c r="A158" s="81" t="s">
        <v>196</v>
      </c>
      <c r="B158" s="79" t="s">
        <v>633</v>
      </c>
    </row>
    <row r="159" spans="1:2">
      <c r="A159" s="81" t="s">
        <v>196</v>
      </c>
      <c r="B159" s="79" t="s">
        <v>631</v>
      </c>
    </row>
    <row r="160" spans="1:2">
      <c r="A160" s="81" t="s">
        <v>196</v>
      </c>
      <c r="B160" s="79" t="s">
        <v>629</v>
      </c>
    </row>
    <row r="161" spans="1:2">
      <c r="A161" s="81" t="s">
        <v>196</v>
      </c>
      <c r="B161" s="79" t="s">
        <v>630</v>
      </c>
    </row>
    <row r="162" spans="1:2">
      <c r="A162" s="81" t="s">
        <v>196</v>
      </c>
      <c r="B162" s="79" t="s">
        <v>627</v>
      </c>
    </row>
    <row r="163" spans="1:2">
      <c r="A163" s="81" t="s">
        <v>196</v>
      </c>
      <c r="B163" s="79" t="s">
        <v>632</v>
      </c>
    </row>
    <row r="164" spans="1:2">
      <c r="A164" s="81" t="s">
        <v>196</v>
      </c>
      <c r="B164" s="79" t="s">
        <v>521</v>
      </c>
    </row>
    <row r="165" spans="1:2">
      <c r="A165" s="81" t="s">
        <v>198</v>
      </c>
      <c r="B165" s="79" t="s">
        <v>477</v>
      </c>
    </row>
    <row r="166" spans="1:2">
      <c r="A166" s="81" t="s">
        <v>198</v>
      </c>
      <c r="B166" s="79" t="s">
        <v>525</v>
      </c>
    </row>
    <row r="167" spans="1:2">
      <c r="A167" s="81" t="s">
        <v>198</v>
      </c>
      <c r="B167" s="79" t="s">
        <v>480</v>
      </c>
    </row>
    <row r="168" spans="1:2">
      <c r="A168" s="81" t="s">
        <v>198</v>
      </c>
      <c r="B168" s="79" t="s">
        <v>513</v>
      </c>
    </row>
    <row r="169" spans="1:2">
      <c r="A169" s="81" t="s">
        <v>198</v>
      </c>
      <c r="B169" s="79" t="s">
        <v>508</v>
      </c>
    </row>
    <row r="170" spans="1:2">
      <c r="A170" s="81" t="s">
        <v>198</v>
      </c>
      <c r="B170" s="79" t="s">
        <v>898</v>
      </c>
    </row>
    <row r="171" spans="1:2">
      <c r="A171" s="81" t="s">
        <v>198</v>
      </c>
      <c r="B171" s="79" t="s">
        <v>635</v>
      </c>
    </row>
    <row r="172" spans="1:2">
      <c r="A172" s="81" t="s">
        <v>198</v>
      </c>
      <c r="B172" s="79" t="s">
        <v>546</v>
      </c>
    </row>
    <row r="173" spans="1:2">
      <c r="A173" s="81" t="s">
        <v>198</v>
      </c>
      <c r="B173" s="79" t="s">
        <v>518</v>
      </c>
    </row>
    <row r="174" spans="1:2">
      <c r="A174" s="81" t="s">
        <v>198</v>
      </c>
      <c r="B174" s="79" t="s">
        <v>517</v>
      </c>
    </row>
    <row r="175" spans="1:2">
      <c r="A175" s="81" t="s">
        <v>198</v>
      </c>
      <c r="B175" s="79" t="s">
        <v>502</v>
      </c>
    </row>
    <row r="176" spans="1:2">
      <c r="A176" s="81" t="s">
        <v>198</v>
      </c>
      <c r="B176" s="79" t="s">
        <v>569</v>
      </c>
    </row>
    <row r="177" spans="1:2">
      <c r="A177" s="81" t="s">
        <v>198</v>
      </c>
      <c r="B177" s="79" t="s">
        <v>487</v>
      </c>
    </row>
    <row r="178" spans="1:2">
      <c r="A178" s="81" t="s">
        <v>198</v>
      </c>
      <c r="B178" s="79" t="s">
        <v>406</v>
      </c>
    </row>
    <row r="179" spans="1:2">
      <c r="A179" s="81" t="s">
        <v>198</v>
      </c>
      <c r="B179" s="79" t="s">
        <v>417</v>
      </c>
    </row>
    <row r="180" spans="1:2">
      <c r="A180" s="81" t="s">
        <v>198</v>
      </c>
      <c r="B180" s="79" t="s">
        <v>418</v>
      </c>
    </row>
    <row r="181" spans="1:2">
      <c r="A181" s="81" t="s">
        <v>198</v>
      </c>
      <c r="B181" s="79" t="s">
        <v>399</v>
      </c>
    </row>
    <row r="182" spans="1:2">
      <c r="A182" s="81" t="s">
        <v>198</v>
      </c>
      <c r="B182" s="79" t="s">
        <v>400</v>
      </c>
    </row>
    <row r="183" spans="1:2">
      <c r="A183" s="81" t="s">
        <v>198</v>
      </c>
      <c r="B183" s="79" t="s">
        <v>435</v>
      </c>
    </row>
    <row r="184" spans="1:2">
      <c r="A184" s="81" t="s">
        <v>198</v>
      </c>
      <c r="B184" s="79" t="s">
        <v>524</v>
      </c>
    </row>
    <row r="185" spans="1:2">
      <c r="A185" s="81" t="s">
        <v>198</v>
      </c>
      <c r="B185" s="79" t="s">
        <v>521</v>
      </c>
    </row>
    <row r="186" spans="1:2">
      <c r="A186" s="81" t="s">
        <v>200</v>
      </c>
      <c r="B186" s="79" t="s">
        <v>480</v>
      </c>
    </row>
    <row r="187" spans="1:2">
      <c r="A187" s="81" t="s">
        <v>200</v>
      </c>
      <c r="B187" s="79" t="s">
        <v>513</v>
      </c>
    </row>
    <row r="188" spans="1:2">
      <c r="A188" s="81" t="s">
        <v>200</v>
      </c>
      <c r="B188" s="79" t="s">
        <v>898</v>
      </c>
    </row>
    <row r="189" spans="1:2">
      <c r="A189" s="81" t="s">
        <v>200</v>
      </c>
      <c r="B189" s="79" t="s">
        <v>517</v>
      </c>
    </row>
    <row r="190" spans="1:2">
      <c r="A190" s="81" t="s">
        <v>200</v>
      </c>
      <c r="B190" s="79" t="s">
        <v>502</v>
      </c>
    </row>
    <row r="191" spans="1:2">
      <c r="A191" s="81" t="s">
        <v>200</v>
      </c>
      <c r="B191" s="79" t="s">
        <v>569</v>
      </c>
    </row>
    <row r="192" spans="1:2">
      <c r="A192" s="81" t="s">
        <v>200</v>
      </c>
      <c r="B192" s="79" t="s">
        <v>487</v>
      </c>
    </row>
    <row r="193" spans="1:2">
      <c r="A193" s="81" t="s">
        <v>200</v>
      </c>
      <c r="B193" s="79" t="s">
        <v>406</v>
      </c>
    </row>
    <row r="194" spans="1:2">
      <c r="A194" s="81" t="s">
        <v>200</v>
      </c>
      <c r="B194" s="79" t="s">
        <v>417</v>
      </c>
    </row>
    <row r="195" spans="1:2">
      <c r="A195" s="81" t="s">
        <v>200</v>
      </c>
      <c r="B195" s="79" t="s">
        <v>418</v>
      </c>
    </row>
    <row r="196" spans="1:2">
      <c r="A196" s="81" t="s">
        <v>200</v>
      </c>
      <c r="B196" s="79" t="s">
        <v>399</v>
      </c>
    </row>
    <row r="197" spans="1:2">
      <c r="A197" s="81" t="s">
        <v>200</v>
      </c>
      <c r="B197" s="79" t="s">
        <v>400</v>
      </c>
    </row>
    <row r="198" spans="1:2">
      <c r="A198" s="81" t="s">
        <v>200</v>
      </c>
      <c r="B198" s="79" t="s">
        <v>435</v>
      </c>
    </row>
    <row r="199" spans="1:2">
      <c r="A199" s="81" t="s">
        <v>200</v>
      </c>
      <c r="B199" s="79" t="s">
        <v>567</v>
      </c>
    </row>
    <row r="200" spans="1:2">
      <c r="A200" s="81" t="s">
        <v>200</v>
      </c>
      <c r="B200" s="79" t="s">
        <v>663</v>
      </c>
    </row>
    <row r="201" spans="1:2">
      <c r="A201" s="81" t="s">
        <v>200</v>
      </c>
      <c r="B201" s="79" t="s">
        <v>664</v>
      </c>
    </row>
    <row r="202" spans="1:2">
      <c r="A202" s="81" t="s">
        <v>200</v>
      </c>
      <c r="B202" s="79" t="s">
        <v>665</v>
      </c>
    </row>
    <row r="203" spans="1:2">
      <c r="A203" s="81" t="s">
        <v>200</v>
      </c>
      <c r="B203" s="79" t="s">
        <v>654</v>
      </c>
    </row>
    <row r="204" spans="1:2">
      <c r="A204" s="81" t="s">
        <v>200</v>
      </c>
      <c r="B204" s="79" t="s">
        <v>521</v>
      </c>
    </row>
    <row r="205" spans="1:2">
      <c r="A205" s="81" t="s">
        <v>202</v>
      </c>
      <c r="B205" s="79" t="s">
        <v>622</v>
      </c>
    </row>
    <row r="206" spans="1:2">
      <c r="A206" s="81" t="s">
        <v>202</v>
      </c>
      <c r="B206" s="79" t="s">
        <v>525</v>
      </c>
    </row>
    <row r="207" spans="1:2">
      <c r="A207" s="81" t="s">
        <v>202</v>
      </c>
      <c r="B207" s="79" t="s">
        <v>526</v>
      </c>
    </row>
    <row r="208" spans="1:2">
      <c r="A208" s="81" t="s">
        <v>202</v>
      </c>
      <c r="B208" s="79" t="s">
        <v>483</v>
      </c>
    </row>
    <row r="209" spans="1:2">
      <c r="A209" s="81" t="s">
        <v>202</v>
      </c>
      <c r="B209" s="79" t="s">
        <v>480</v>
      </c>
    </row>
    <row r="210" spans="1:2">
      <c r="A210" s="81" t="s">
        <v>202</v>
      </c>
      <c r="B210" s="79" t="s">
        <v>513</v>
      </c>
    </row>
    <row r="211" spans="1:2">
      <c r="A211" s="81" t="s">
        <v>202</v>
      </c>
      <c r="B211" s="79" t="s">
        <v>898</v>
      </c>
    </row>
    <row r="212" spans="1:2">
      <c r="A212" s="81" t="s">
        <v>202</v>
      </c>
      <c r="B212" s="79" t="s">
        <v>518</v>
      </c>
    </row>
    <row r="213" spans="1:2">
      <c r="A213" s="81" t="s">
        <v>202</v>
      </c>
      <c r="B213" s="79" t="s">
        <v>569</v>
      </c>
    </row>
    <row r="214" spans="1:2">
      <c r="A214" s="81" t="s">
        <v>202</v>
      </c>
      <c r="B214" s="79" t="s">
        <v>487</v>
      </c>
    </row>
    <row r="215" spans="1:2">
      <c r="A215" s="81" t="s">
        <v>202</v>
      </c>
      <c r="B215" s="79" t="s">
        <v>406</v>
      </c>
    </row>
    <row r="216" spans="1:2">
      <c r="A216" s="81" t="s">
        <v>202</v>
      </c>
      <c r="B216" s="79" t="s">
        <v>417</v>
      </c>
    </row>
    <row r="217" spans="1:2">
      <c r="A217" s="81" t="s">
        <v>202</v>
      </c>
      <c r="B217" s="79" t="s">
        <v>418</v>
      </c>
    </row>
    <row r="218" spans="1:2">
      <c r="A218" s="81" t="s">
        <v>202</v>
      </c>
      <c r="B218" s="79" t="s">
        <v>399</v>
      </c>
    </row>
    <row r="219" spans="1:2">
      <c r="A219" s="81" t="s">
        <v>202</v>
      </c>
      <c r="B219" s="79" t="s">
        <v>400</v>
      </c>
    </row>
    <row r="220" spans="1:2">
      <c r="A220" s="81" t="s">
        <v>202</v>
      </c>
      <c r="B220" s="79" t="s">
        <v>435</v>
      </c>
    </row>
    <row r="221" spans="1:2">
      <c r="A221" s="81" t="s">
        <v>202</v>
      </c>
      <c r="B221" s="79" t="s">
        <v>567</v>
      </c>
    </row>
    <row r="222" spans="1:2">
      <c r="A222" s="81" t="s">
        <v>202</v>
      </c>
      <c r="B222" s="79" t="s">
        <v>698</v>
      </c>
    </row>
    <row r="223" spans="1:2">
      <c r="A223" s="81" t="s">
        <v>202</v>
      </c>
      <c r="B223" s="79" t="s">
        <v>694</v>
      </c>
    </row>
    <row r="224" spans="1:2">
      <c r="A224" s="81" t="s">
        <v>202</v>
      </c>
      <c r="B224" s="79" t="s">
        <v>699</v>
      </c>
    </row>
    <row r="225" spans="1:2">
      <c r="A225" s="81" t="s">
        <v>202</v>
      </c>
      <c r="B225" s="79" t="s">
        <v>700</v>
      </c>
    </row>
    <row r="226" spans="1:2">
      <c r="A226" s="81" t="s">
        <v>202</v>
      </c>
      <c r="B226" s="79" t="s">
        <v>697</v>
      </c>
    </row>
    <row r="227" spans="1:2">
      <c r="A227" s="81" t="s">
        <v>202</v>
      </c>
      <c r="B227" s="79" t="s">
        <v>521</v>
      </c>
    </row>
    <row r="228" spans="1:2">
      <c r="A228" s="81" t="s">
        <v>204</v>
      </c>
      <c r="B228" s="79" t="s">
        <v>477</v>
      </c>
    </row>
    <row r="229" spans="1:2">
      <c r="A229" s="81" t="s">
        <v>204</v>
      </c>
      <c r="B229" s="79" t="s">
        <v>525</v>
      </c>
    </row>
    <row r="230" spans="1:2">
      <c r="A230" s="81" t="s">
        <v>204</v>
      </c>
      <c r="B230" s="79" t="s">
        <v>483</v>
      </c>
    </row>
    <row r="231" spans="1:2">
      <c r="A231" s="81" t="s">
        <v>204</v>
      </c>
      <c r="B231" s="79" t="s">
        <v>527</v>
      </c>
    </row>
    <row r="232" spans="1:2">
      <c r="A232" s="81" t="s">
        <v>204</v>
      </c>
      <c r="B232" s="79" t="s">
        <v>513</v>
      </c>
    </row>
    <row r="233" spans="1:2">
      <c r="A233" s="81" t="s">
        <v>204</v>
      </c>
      <c r="B233" s="79" t="s">
        <v>707</v>
      </c>
    </row>
    <row r="234" spans="1:2">
      <c r="A234" s="81" t="s">
        <v>204</v>
      </c>
      <c r="B234" s="79" t="s">
        <v>730</v>
      </c>
    </row>
    <row r="235" spans="1:2">
      <c r="A235" s="81" t="s">
        <v>204</v>
      </c>
      <c r="B235" s="79" t="s">
        <v>898</v>
      </c>
    </row>
    <row r="236" spans="1:2">
      <c r="A236" s="81" t="s">
        <v>204</v>
      </c>
      <c r="B236" s="79" t="s">
        <v>518</v>
      </c>
    </row>
    <row r="237" spans="1:2">
      <c r="A237" s="81" t="s">
        <v>204</v>
      </c>
      <c r="B237" s="79" t="s">
        <v>522</v>
      </c>
    </row>
    <row r="238" spans="1:2">
      <c r="A238" s="81" t="s">
        <v>204</v>
      </c>
      <c r="B238" s="79" t="s">
        <v>706</v>
      </c>
    </row>
    <row r="239" spans="1:2">
      <c r="A239" s="81" t="s">
        <v>204</v>
      </c>
      <c r="B239" s="79" t="s">
        <v>708</v>
      </c>
    </row>
    <row r="240" spans="1:2">
      <c r="A240" s="81" t="s">
        <v>204</v>
      </c>
      <c r="B240" s="79" t="s">
        <v>502</v>
      </c>
    </row>
    <row r="241" spans="1:2">
      <c r="A241" s="81" t="s">
        <v>204</v>
      </c>
      <c r="B241" s="79" t="s">
        <v>569</v>
      </c>
    </row>
    <row r="242" spans="1:2">
      <c r="A242" s="81" t="s">
        <v>204</v>
      </c>
      <c r="B242" s="79" t="s">
        <v>487</v>
      </c>
    </row>
    <row r="243" spans="1:2">
      <c r="A243" s="81" t="s">
        <v>204</v>
      </c>
      <c r="B243" s="79" t="s">
        <v>406</v>
      </c>
    </row>
    <row r="244" spans="1:2">
      <c r="A244" s="81" t="s">
        <v>204</v>
      </c>
      <c r="B244" s="79" t="s">
        <v>417</v>
      </c>
    </row>
    <row r="245" spans="1:2">
      <c r="A245" s="81" t="s">
        <v>204</v>
      </c>
      <c r="B245" s="79" t="s">
        <v>418</v>
      </c>
    </row>
    <row r="246" spans="1:2">
      <c r="A246" s="81" t="s">
        <v>204</v>
      </c>
      <c r="B246" s="79" t="s">
        <v>399</v>
      </c>
    </row>
    <row r="247" spans="1:2">
      <c r="A247" s="81" t="s">
        <v>204</v>
      </c>
      <c r="B247" s="79" t="s">
        <v>400</v>
      </c>
    </row>
    <row r="248" spans="1:2">
      <c r="A248" s="81" t="s">
        <v>204</v>
      </c>
      <c r="B248" s="79" t="s">
        <v>435</v>
      </c>
    </row>
    <row r="249" spans="1:2">
      <c r="A249" s="81" t="s">
        <v>204</v>
      </c>
      <c r="B249" s="79" t="s">
        <v>485</v>
      </c>
    </row>
    <row r="250" spans="1:2">
      <c r="A250" s="81" t="s">
        <v>204</v>
      </c>
      <c r="B250" s="79" t="s">
        <v>731</v>
      </c>
    </row>
    <row r="251" spans="1:2">
      <c r="A251" s="81" t="s">
        <v>204</v>
      </c>
      <c r="B251" s="79" t="s">
        <v>732</v>
      </c>
    </row>
    <row r="252" spans="1:2">
      <c r="A252" s="81" t="s">
        <v>204</v>
      </c>
      <c r="B252" s="79" t="s">
        <v>733</v>
      </c>
    </row>
    <row r="253" spans="1:2">
      <c r="A253" s="81" t="s">
        <v>204</v>
      </c>
      <c r="B253" s="79" t="s">
        <v>521</v>
      </c>
    </row>
    <row r="254" spans="1:2">
      <c r="A254" s="81" t="s">
        <v>206</v>
      </c>
      <c r="B254" s="79" t="s">
        <v>622</v>
      </c>
    </row>
    <row r="255" spans="1:2">
      <c r="A255" s="81" t="s">
        <v>206</v>
      </c>
      <c r="B255" s="79" t="s">
        <v>477</v>
      </c>
    </row>
    <row r="256" spans="1:2">
      <c r="A256" s="81" t="s">
        <v>206</v>
      </c>
      <c r="B256" s="79" t="s">
        <v>526</v>
      </c>
    </row>
    <row r="257" spans="1:2">
      <c r="A257" s="81" t="s">
        <v>206</v>
      </c>
      <c r="B257" s="79" t="s">
        <v>480</v>
      </c>
    </row>
    <row r="258" spans="1:2">
      <c r="A258" s="81" t="s">
        <v>206</v>
      </c>
      <c r="B258" s="79" t="s">
        <v>513</v>
      </c>
    </row>
    <row r="259" spans="1:2">
      <c r="A259" s="81" t="s">
        <v>206</v>
      </c>
      <c r="B259" s="79" t="s">
        <v>519</v>
      </c>
    </row>
    <row r="260" spans="1:2">
      <c r="A260" s="81" t="s">
        <v>206</v>
      </c>
      <c r="B260" s="79" t="s">
        <v>518</v>
      </c>
    </row>
    <row r="261" spans="1:2">
      <c r="A261" s="81" t="s">
        <v>206</v>
      </c>
      <c r="B261" s="79" t="s">
        <v>517</v>
      </c>
    </row>
    <row r="262" spans="1:2">
      <c r="A262" s="81" t="s">
        <v>206</v>
      </c>
      <c r="B262" s="79" t="s">
        <v>569</v>
      </c>
    </row>
    <row r="263" spans="1:2">
      <c r="A263" s="81" t="s">
        <v>206</v>
      </c>
      <c r="B263" s="79" t="s">
        <v>487</v>
      </c>
    </row>
    <row r="264" spans="1:2">
      <c r="A264" s="81" t="s">
        <v>206</v>
      </c>
      <c r="B264" s="79" t="s">
        <v>406</v>
      </c>
    </row>
    <row r="265" spans="1:2">
      <c r="A265" s="81" t="s">
        <v>206</v>
      </c>
      <c r="B265" s="79" t="s">
        <v>417</v>
      </c>
    </row>
    <row r="266" spans="1:2">
      <c r="A266" s="81" t="s">
        <v>206</v>
      </c>
      <c r="B266" s="79" t="s">
        <v>418</v>
      </c>
    </row>
    <row r="267" spans="1:2">
      <c r="A267" s="81" t="s">
        <v>206</v>
      </c>
      <c r="B267" s="79" t="s">
        <v>399</v>
      </c>
    </row>
    <row r="268" spans="1:2">
      <c r="A268" s="81" t="s">
        <v>206</v>
      </c>
      <c r="B268" s="79" t="s">
        <v>400</v>
      </c>
    </row>
    <row r="269" spans="1:2">
      <c r="A269" s="81" t="s">
        <v>206</v>
      </c>
      <c r="B269" s="79" t="s">
        <v>435</v>
      </c>
    </row>
    <row r="270" spans="1:2">
      <c r="A270" s="81" t="s">
        <v>206</v>
      </c>
      <c r="B270" s="79" t="s">
        <v>567</v>
      </c>
    </row>
    <row r="271" spans="1:2">
      <c r="A271" s="81" t="s">
        <v>206</v>
      </c>
      <c r="B271" s="79" t="s">
        <v>767</v>
      </c>
    </row>
    <row r="272" spans="1:2">
      <c r="A272" s="81" t="s">
        <v>206</v>
      </c>
      <c r="B272" s="79" t="s">
        <v>768</v>
      </c>
    </row>
    <row r="273" spans="1:2">
      <c r="A273" s="81" t="s">
        <v>206</v>
      </c>
      <c r="B273" s="79" t="s">
        <v>769</v>
      </c>
    </row>
    <row r="274" spans="1:2">
      <c r="A274" s="81" t="s">
        <v>206</v>
      </c>
      <c r="B274" s="79" t="s">
        <v>521</v>
      </c>
    </row>
    <row r="275" spans="1:2">
      <c r="A275" s="81" t="s">
        <v>208</v>
      </c>
      <c r="B275" s="79" t="s">
        <v>477</v>
      </c>
    </row>
    <row r="276" spans="1:2">
      <c r="A276" s="81" t="s">
        <v>208</v>
      </c>
      <c r="B276" s="79" t="s">
        <v>483</v>
      </c>
    </row>
    <row r="277" spans="1:2">
      <c r="A277" s="81" t="s">
        <v>208</v>
      </c>
      <c r="B277" s="79" t="s">
        <v>480</v>
      </c>
    </row>
    <row r="278" spans="1:2">
      <c r="A278" s="81" t="s">
        <v>208</v>
      </c>
      <c r="B278" s="79" t="s">
        <v>508</v>
      </c>
    </row>
    <row r="279" spans="1:2">
      <c r="A279" s="81" t="s">
        <v>208</v>
      </c>
      <c r="B279" s="79" t="s">
        <v>519</v>
      </c>
    </row>
    <row r="280" spans="1:2">
      <c r="A280" s="81" t="s">
        <v>208</v>
      </c>
      <c r="B280" s="79" t="s">
        <v>518</v>
      </c>
    </row>
    <row r="281" spans="1:2">
      <c r="A281" s="81" t="s">
        <v>208</v>
      </c>
      <c r="B281" s="79" t="s">
        <v>517</v>
      </c>
    </row>
    <row r="282" spans="1:2">
      <c r="A282" s="81" t="s">
        <v>208</v>
      </c>
      <c r="B282" s="79" t="s">
        <v>522</v>
      </c>
    </row>
    <row r="283" spans="1:2">
      <c r="A283" s="81" t="s">
        <v>208</v>
      </c>
      <c r="B283" s="79" t="s">
        <v>773</v>
      </c>
    </row>
    <row r="284" spans="1:2">
      <c r="A284" s="81" t="s">
        <v>208</v>
      </c>
      <c r="B284" s="79" t="s">
        <v>708</v>
      </c>
    </row>
    <row r="285" spans="1:2">
      <c r="A285" s="81" t="s">
        <v>208</v>
      </c>
      <c r="B285" s="79" t="s">
        <v>502</v>
      </c>
    </row>
    <row r="286" spans="1:2">
      <c r="A286" s="81" t="s">
        <v>208</v>
      </c>
      <c r="B286" s="79" t="s">
        <v>569</v>
      </c>
    </row>
    <row r="287" spans="1:2">
      <c r="A287" s="81" t="s">
        <v>208</v>
      </c>
      <c r="B287" s="79" t="s">
        <v>487</v>
      </c>
    </row>
    <row r="288" spans="1:2">
      <c r="A288" s="81" t="s">
        <v>208</v>
      </c>
      <c r="B288" s="79" t="s">
        <v>406</v>
      </c>
    </row>
    <row r="289" spans="1:2">
      <c r="A289" s="81" t="s">
        <v>208</v>
      </c>
      <c r="B289" s="79" t="s">
        <v>417</v>
      </c>
    </row>
    <row r="290" spans="1:2">
      <c r="A290" s="81" t="s">
        <v>208</v>
      </c>
      <c r="B290" s="79" t="s">
        <v>418</v>
      </c>
    </row>
    <row r="291" spans="1:2">
      <c r="A291" s="81" t="s">
        <v>208</v>
      </c>
      <c r="B291" s="79" t="s">
        <v>399</v>
      </c>
    </row>
    <row r="292" spans="1:2">
      <c r="A292" s="81" t="s">
        <v>208</v>
      </c>
      <c r="B292" s="79" t="s">
        <v>400</v>
      </c>
    </row>
    <row r="293" spans="1:2">
      <c r="A293" s="81" t="s">
        <v>208</v>
      </c>
      <c r="B293" s="79" t="s">
        <v>435</v>
      </c>
    </row>
    <row r="294" spans="1:2">
      <c r="A294" s="81" t="s">
        <v>208</v>
      </c>
      <c r="B294" s="79" t="s">
        <v>784</v>
      </c>
    </row>
    <row r="295" spans="1:2">
      <c r="A295" s="81" t="s">
        <v>208</v>
      </c>
      <c r="B295" s="79" t="s">
        <v>780</v>
      </c>
    </row>
    <row r="296" spans="1:2">
      <c r="A296" s="81" t="s">
        <v>208</v>
      </c>
      <c r="B296" s="79" t="s">
        <v>777</v>
      </c>
    </row>
    <row r="297" spans="1:2">
      <c r="A297" s="81" t="s">
        <v>208</v>
      </c>
      <c r="B297" s="79" t="s">
        <v>783</v>
      </c>
    </row>
    <row r="298" spans="1:2">
      <c r="A298" s="81" t="s">
        <v>208</v>
      </c>
      <c r="B298" s="79" t="s">
        <v>781</v>
      </c>
    </row>
    <row r="299" spans="1:2">
      <c r="A299" s="81" t="s">
        <v>208</v>
      </c>
      <c r="B299" s="79" t="s">
        <v>779</v>
      </c>
    </row>
    <row r="300" spans="1:2">
      <c r="A300" s="81" t="s">
        <v>208</v>
      </c>
      <c r="B300" s="79" t="s">
        <v>785</v>
      </c>
    </row>
    <row r="301" spans="1:2">
      <c r="A301" s="81" t="s">
        <v>208</v>
      </c>
      <c r="B301" s="79" t="s">
        <v>782</v>
      </c>
    </row>
    <row r="302" spans="1:2">
      <c r="A302" s="81" t="s">
        <v>208</v>
      </c>
      <c r="B302" s="79" t="s">
        <v>778</v>
      </c>
    </row>
    <row r="303" spans="1:2">
      <c r="A303" s="81" t="s">
        <v>208</v>
      </c>
      <c r="B303" s="79" t="s">
        <v>521</v>
      </c>
    </row>
    <row r="304" spans="1:2">
      <c r="A304" s="81" t="s">
        <v>210</v>
      </c>
      <c r="B304" s="79" t="s">
        <v>477</v>
      </c>
    </row>
    <row r="305" spans="1:2">
      <c r="A305" s="81" t="s">
        <v>210</v>
      </c>
      <c r="B305" s="79" t="s">
        <v>525</v>
      </c>
    </row>
    <row r="306" spans="1:2">
      <c r="A306" s="81" t="s">
        <v>210</v>
      </c>
      <c r="B306" s="79" t="s">
        <v>526</v>
      </c>
    </row>
    <row r="307" spans="1:2">
      <c r="A307" s="81" t="s">
        <v>210</v>
      </c>
      <c r="B307" s="79" t="s">
        <v>483</v>
      </c>
    </row>
    <row r="308" spans="1:2">
      <c r="A308" s="81" t="s">
        <v>210</v>
      </c>
      <c r="B308" s="79" t="s">
        <v>480</v>
      </c>
    </row>
    <row r="309" spans="1:2">
      <c r="A309" s="81" t="s">
        <v>210</v>
      </c>
      <c r="B309" s="79" t="s">
        <v>527</v>
      </c>
    </row>
    <row r="310" spans="1:2">
      <c r="A310" s="81" t="s">
        <v>210</v>
      </c>
      <c r="B310" s="79" t="s">
        <v>513</v>
      </c>
    </row>
    <row r="311" spans="1:2">
      <c r="A311" s="81" t="s">
        <v>210</v>
      </c>
      <c r="B311" s="79" t="s">
        <v>508</v>
      </c>
    </row>
    <row r="312" spans="1:2">
      <c r="A312" s="81" t="s">
        <v>210</v>
      </c>
      <c r="B312" s="79" t="s">
        <v>519</v>
      </c>
    </row>
    <row r="313" spans="1:2">
      <c r="A313" s="81" t="s">
        <v>210</v>
      </c>
      <c r="B313" s="79" t="s">
        <v>898</v>
      </c>
    </row>
    <row r="314" spans="1:2">
      <c r="A314" s="81" t="s">
        <v>210</v>
      </c>
      <c r="B314" s="79" t="s">
        <v>635</v>
      </c>
    </row>
    <row r="315" spans="1:2">
      <c r="A315" s="81" t="s">
        <v>210</v>
      </c>
      <c r="B315" s="79" t="s">
        <v>546</v>
      </c>
    </row>
    <row r="316" spans="1:2">
      <c r="A316" s="81" t="s">
        <v>210</v>
      </c>
      <c r="B316" s="79" t="s">
        <v>518</v>
      </c>
    </row>
    <row r="317" spans="1:2">
      <c r="A317" s="81" t="s">
        <v>210</v>
      </c>
      <c r="B317" s="79" t="s">
        <v>517</v>
      </c>
    </row>
    <row r="318" spans="1:2">
      <c r="A318" s="81" t="s">
        <v>210</v>
      </c>
      <c r="B318" s="79" t="s">
        <v>522</v>
      </c>
    </row>
    <row r="319" spans="1:2">
      <c r="A319" s="81" t="s">
        <v>210</v>
      </c>
      <c r="B319" s="79" t="s">
        <v>502</v>
      </c>
    </row>
    <row r="320" spans="1:2">
      <c r="A320" s="81" t="s">
        <v>210</v>
      </c>
      <c r="B320" s="79" t="s">
        <v>569</v>
      </c>
    </row>
    <row r="321" spans="1:2">
      <c r="A321" s="81" t="s">
        <v>210</v>
      </c>
      <c r="B321" s="79" t="s">
        <v>487</v>
      </c>
    </row>
    <row r="322" spans="1:2">
      <c r="A322" s="81" t="s">
        <v>210</v>
      </c>
      <c r="B322" s="79" t="s">
        <v>406</v>
      </c>
    </row>
    <row r="323" spans="1:2">
      <c r="A323" s="81" t="s">
        <v>210</v>
      </c>
      <c r="B323" s="79" t="s">
        <v>417</v>
      </c>
    </row>
    <row r="324" spans="1:2">
      <c r="A324" s="81" t="s">
        <v>210</v>
      </c>
      <c r="B324" s="79" t="s">
        <v>418</v>
      </c>
    </row>
    <row r="325" spans="1:2">
      <c r="A325" s="81" t="s">
        <v>210</v>
      </c>
      <c r="B325" s="79" t="s">
        <v>399</v>
      </c>
    </row>
    <row r="326" spans="1:2">
      <c r="A326" s="81" t="s">
        <v>210</v>
      </c>
      <c r="B326" s="79" t="s">
        <v>400</v>
      </c>
    </row>
    <row r="327" spans="1:2">
      <c r="A327" s="81" t="s">
        <v>210</v>
      </c>
      <c r="B327" s="79" t="s">
        <v>435</v>
      </c>
    </row>
    <row r="328" spans="1:2">
      <c r="A328" s="81" t="s">
        <v>210</v>
      </c>
      <c r="B328" s="79" t="s">
        <v>521</v>
      </c>
    </row>
    <row r="329" spans="1:2">
      <c r="A329" s="81" t="s">
        <v>212</v>
      </c>
      <c r="B329" s="79" t="s">
        <v>477</v>
      </c>
    </row>
    <row r="330" spans="1:2">
      <c r="A330" s="81" t="s">
        <v>212</v>
      </c>
      <c r="B330" s="79" t="s">
        <v>483</v>
      </c>
    </row>
    <row r="331" spans="1:2">
      <c r="A331" s="81" t="s">
        <v>212</v>
      </c>
      <c r="B331" s="79" t="s">
        <v>480</v>
      </c>
    </row>
    <row r="332" spans="1:2">
      <c r="A332" s="81" t="s">
        <v>212</v>
      </c>
      <c r="B332" s="79" t="s">
        <v>527</v>
      </c>
    </row>
    <row r="333" spans="1:2">
      <c r="A333" s="81" t="s">
        <v>212</v>
      </c>
      <c r="B333" s="79" t="s">
        <v>835</v>
      </c>
    </row>
    <row r="334" spans="1:2">
      <c r="A334" s="81" t="s">
        <v>212</v>
      </c>
      <c r="B334" s="79" t="s">
        <v>898</v>
      </c>
    </row>
    <row r="335" spans="1:2">
      <c r="A335" s="81" t="s">
        <v>212</v>
      </c>
      <c r="B335" s="79" t="s">
        <v>517</v>
      </c>
    </row>
    <row r="336" spans="1:2">
      <c r="A336" s="81" t="s">
        <v>212</v>
      </c>
      <c r="B336" s="79" t="s">
        <v>502</v>
      </c>
    </row>
    <row r="337" spans="1:2">
      <c r="A337" s="81" t="s">
        <v>212</v>
      </c>
      <c r="B337" s="79" t="s">
        <v>569</v>
      </c>
    </row>
    <row r="338" spans="1:2">
      <c r="A338" s="81" t="s">
        <v>212</v>
      </c>
      <c r="B338" s="79" t="s">
        <v>487</v>
      </c>
    </row>
    <row r="339" spans="1:2">
      <c r="A339" s="81" t="s">
        <v>212</v>
      </c>
      <c r="B339" s="79" t="s">
        <v>406</v>
      </c>
    </row>
    <row r="340" spans="1:2">
      <c r="A340" s="81" t="s">
        <v>212</v>
      </c>
      <c r="B340" s="79" t="s">
        <v>417</v>
      </c>
    </row>
    <row r="341" spans="1:2">
      <c r="A341" s="81" t="s">
        <v>212</v>
      </c>
      <c r="B341" s="79" t="s">
        <v>418</v>
      </c>
    </row>
    <row r="342" spans="1:2">
      <c r="A342" s="81" t="s">
        <v>212</v>
      </c>
      <c r="B342" s="79" t="s">
        <v>399</v>
      </c>
    </row>
    <row r="343" spans="1:2">
      <c r="A343" s="81" t="s">
        <v>212</v>
      </c>
      <c r="B343" s="79" t="s">
        <v>400</v>
      </c>
    </row>
    <row r="344" spans="1:2">
      <c r="A344" s="81" t="s">
        <v>212</v>
      </c>
      <c r="B344" s="79" t="s">
        <v>435</v>
      </c>
    </row>
    <row r="345" spans="1:2">
      <c r="A345" s="81" t="s">
        <v>212</v>
      </c>
      <c r="B345" s="79" t="s">
        <v>830</v>
      </c>
    </row>
    <row r="346" spans="1:2">
      <c r="A346" s="81" t="s">
        <v>212</v>
      </c>
      <c r="B346" s="79" t="s">
        <v>826</v>
      </c>
    </row>
    <row r="347" spans="1:2">
      <c r="A347" s="81" t="s">
        <v>212</v>
      </c>
      <c r="B347" s="79" t="s">
        <v>833</v>
      </c>
    </row>
    <row r="348" spans="1:2">
      <c r="A348" s="81" t="s">
        <v>212</v>
      </c>
      <c r="B348" s="79" t="s">
        <v>827</v>
      </c>
    </row>
    <row r="349" spans="1:2">
      <c r="A349" s="81" t="s">
        <v>212</v>
      </c>
      <c r="B349" s="79" t="s">
        <v>828</v>
      </c>
    </row>
    <row r="350" spans="1:2">
      <c r="A350" s="81" t="s">
        <v>212</v>
      </c>
      <c r="B350" s="79" t="s">
        <v>829</v>
      </c>
    </row>
    <row r="351" spans="1:2">
      <c r="A351" s="81" t="s">
        <v>212</v>
      </c>
      <c r="B351" s="79" t="s">
        <v>813</v>
      </c>
    </row>
    <row r="352" spans="1:2">
      <c r="A352" s="81" t="s">
        <v>212</v>
      </c>
      <c r="B352" s="79" t="s">
        <v>792</v>
      </c>
    </row>
    <row r="353" spans="1:2">
      <c r="A353" s="81" t="s">
        <v>212</v>
      </c>
      <c r="B353" s="79" t="s">
        <v>811</v>
      </c>
    </row>
    <row r="354" spans="1:2">
      <c r="A354" s="81" t="s">
        <v>212</v>
      </c>
      <c r="B354" s="79" t="s">
        <v>821</v>
      </c>
    </row>
    <row r="355" spans="1:2">
      <c r="A355" s="81" t="s">
        <v>212</v>
      </c>
      <c r="B355" s="79" t="s">
        <v>812</v>
      </c>
    </row>
    <row r="356" spans="1:2">
      <c r="A356" s="81" t="s">
        <v>212</v>
      </c>
      <c r="B356" s="79" t="s">
        <v>823</v>
      </c>
    </row>
    <row r="357" spans="1:2">
      <c r="A357" s="81" t="s">
        <v>212</v>
      </c>
      <c r="B357" s="79" t="s">
        <v>791</v>
      </c>
    </row>
    <row r="358" spans="1:2">
      <c r="A358" s="81" t="s">
        <v>212</v>
      </c>
      <c r="B358" s="79" t="s">
        <v>790</v>
      </c>
    </row>
    <row r="359" spans="1:2">
      <c r="A359" s="81" t="s">
        <v>212</v>
      </c>
      <c r="B359" s="79" t="s">
        <v>834</v>
      </c>
    </row>
    <row r="360" spans="1:2">
      <c r="A360" s="81" t="s">
        <v>212</v>
      </c>
      <c r="B360" s="79" t="s">
        <v>822</v>
      </c>
    </row>
    <row r="361" spans="1:2">
      <c r="A361" s="81" t="s">
        <v>212</v>
      </c>
      <c r="B361" s="79" t="s">
        <v>825</v>
      </c>
    </row>
    <row r="362" spans="1:2">
      <c r="A362" s="81" t="s">
        <v>212</v>
      </c>
      <c r="B362" s="79" t="s">
        <v>831</v>
      </c>
    </row>
    <row r="363" spans="1:2">
      <c r="A363" s="81" t="s">
        <v>212</v>
      </c>
      <c r="B363" s="79" t="s">
        <v>824</v>
      </c>
    </row>
    <row r="364" spans="1:2">
      <c r="A364" s="81" t="s">
        <v>212</v>
      </c>
      <c r="B364" s="79" t="s">
        <v>832</v>
      </c>
    </row>
    <row r="365" spans="1:2">
      <c r="A365" s="81" t="s">
        <v>212</v>
      </c>
      <c r="B365" s="79" t="s">
        <v>521</v>
      </c>
    </row>
    <row r="366" spans="1:2">
      <c r="A366" s="81" t="s">
        <v>214</v>
      </c>
      <c r="B366" s="79" t="s">
        <v>477</v>
      </c>
    </row>
    <row r="367" spans="1:2">
      <c r="A367" s="81" t="s">
        <v>214</v>
      </c>
      <c r="B367" s="79" t="s">
        <v>480</v>
      </c>
    </row>
    <row r="368" spans="1:2">
      <c r="A368" s="81" t="s">
        <v>214</v>
      </c>
      <c r="B368" s="79" t="s">
        <v>849</v>
      </c>
    </row>
    <row r="369" spans="1:2">
      <c r="A369" s="81" t="s">
        <v>214</v>
      </c>
      <c r="B369" s="79" t="s">
        <v>487</v>
      </c>
    </row>
    <row r="370" spans="1:2">
      <c r="A370" s="81" t="s">
        <v>214</v>
      </c>
      <c r="B370" s="79" t="s">
        <v>406</v>
      </c>
    </row>
    <row r="371" spans="1:2">
      <c r="A371" s="81" t="s">
        <v>214</v>
      </c>
      <c r="B371" s="79" t="s">
        <v>417</v>
      </c>
    </row>
    <row r="372" spans="1:2">
      <c r="A372" s="81" t="s">
        <v>214</v>
      </c>
      <c r="B372" s="79" t="s">
        <v>418</v>
      </c>
    </row>
    <row r="373" spans="1:2">
      <c r="A373" s="81" t="s">
        <v>214</v>
      </c>
      <c r="B373" s="79" t="s">
        <v>399</v>
      </c>
    </row>
    <row r="374" spans="1:2">
      <c r="A374" s="81" t="s">
        <v>214</v>
      </c>
      <c r="B374" s="79" t="s">
        <v>400</v>
      </c>
    </row>
    <row r="375" spans="1:2">
      <c r="A375" s="81" t="s">
        <v>214</v>
      </c>
      <c r="B375" s="79" t="s">
        <v>435</v>
      </c>
    </row>
    <row r="376" spans="1:2">
      <c r="A376" s="81" t="s">
        <v>214</v>
      </c>
      <c r="B376" s="79" t="s">
        <v>524</v>
      </c>
    </row>
    <row r="377" spans="1:2">
      <c r="A377" s="81" t="s">
        <v>214</v>
      </c>
      <c r="B377" s="79" t="s">
        <v>521</v>
      </c>
    </row>
    <row r="378" spans="1:2">
      <c r="A378" s="81" t="s">
        <v>216</v>
      </c>
      <c r="B378" s="79" t="s">
        <v>477</v>
      </c>
    </row>
    <row r="379" spans="1:2">
      <c r="A379" s="81" t="s">
        <v>216</v>
      </c>
      <c r="B379" s="79" t="s">
        <v>480</v>
      </c>
    </row>
    <row r="380" spans="1:2">
      <c r="A380" s="81" t="s">
        <v>216</v>
      </c>
      <c r="B380" s="79" t="s">
        <v>513</v>
      </c>
    </row>
    <row r="381" spans="1:2">
      <c r="A381" s="81" t="s">
        <v>216</v>
      </c>
      <c r="B381" s="79" t="s">
        <v>528</v>
      </c>
    </row>
    <row r="382" spans="1:2">
      <c r="A382" s="81" t="s">
        <v>216</v>
      </c>
      <c r="B382" s="79" t="s">
        <v>849</v>
      </c>
    </row>
    <row r="383" spans="1:2">
      <c r="A383" s="81" t="s">
        <v>216</v>
      </c>
      <c r="B383" s="79" t="s">
        <v>898</v>
      </c>
    </row>
    <row r="384" spans="1:2">
      <c r="A384" s="81" t="s">
        <v>216</v>
      </c>
      <c r="B384" s="79" t="s">
        <v>635</v>
      </c>
    </row>
    <row r="385" spans="1:2">
      <c r="A385" s="81" t="s">
        <v>216</v>
      </c>
      <c r="B385" s="79" t="s">
        <v>518</v>
      </c>
    </row>
    <row r="386" spans="1:2">
      <c r="A386" s="81" t="s">
        <v>216</v>
      </c>
      <c r="B386" s="79" t="s">
        <v>487</v>
      </c>
    </row>
    <row r="387" spans="1:2">
      <c r="A387" s="81" t="s">
        <v>216</v>
      </c>
      <c r="B387" s="79" t="s">
        <v>406</v>
      </c>
    </row>
    <row r="388" spans="1:2">
      <c r="A388" s="81" t="s">
        <v>216</v>
      </c>
      <c r="B388" s="79" t="s">
        <v>417</v>
      </c>
    </row>
    <row r="389" spans="1:2">
      <c r="A389" s="81" t="s">
        <v>216</v>
      </c>
      <c r="B389" s="79" t="s">
        <v>418</v>
      </c>
    </row>
    <row r="390" spans="1:2">
      <c r="A390" s="81" t="s">
        <v>216</v>
      </c>
      <c r="B390" s="79" t="s">
        <v>399</v>
      </c>
    </row>
    <row r="391" spans="1:2">
      <c r="A391" s="81" t="s">
        <v>216</v>
      </c>
      <c r="B391" s="79" t="s">
        <v>784</v>
      </c>
    </row>
    <row r="392" spans="1:2">
      <c r="A392" s="81" t="s">
        <v>216</v>
      </c>
      <c r="B392" s="79" t="s">
        <v>874</v>
      </c>
    </row>
    <row r="393" spans="1:2">
      <c r="A393" s="81" t="s">
        <v>216</v>
      </c>
      <c r="B393" s="79" t="s">
        <v>875</v>
      </c>
    </row>
    <row r="394" spans="1:2">
      <c r="A394" s="81" t="s">
        <v>216</v>
      </c>
      <c r="B394" s="79" t="s">
        <v>873</v>
      </c>
    </row>
    <row r="395" spans="1:2">
      <c r="A395" s="81" t="s">
        <v>216</v>
      </c>
      <c r="B395" s="79" t="s">
        <v>871</v>
      </c>
    </row>
    <row r="396" spans="1:2">
      <c r="A396" s="81" t="s">
        <v>216</v>
      </c>
      <c r="B396" s="79" t="s">
        <v>876</v>
      </c>
    </row>
    <row r="397" spans="1:2">
      <c r="A397" s="81" t="s">
        <v>216</v>
      </c>
      <c r="B397" s="79" t="s">
        <v>877</v>
      </c>
    </row>
    <row r="398" spans="1:2">
      <c r="A398" s="81" t="s">
        <v>216</v>
      </c>
      <c r="B398" s="79" t="s">
        <v>521</v>
      </c>
    </row>
    <row r="399" spans="1:2">
      <c r="A399" s="81" t="s">
        <v>218</v>
      </c>
      <c r="B399" s="79" t="s">
        <v>879</v>
      </c>
    </row>
    <row r="400" spans="1:2">
      <c r="A400" s="81" t="s">
        <v>218</v>
      </c>
      <c r="B400" s="79" t="s">
        <v>406</v>
      </c>
    </row>
    <row r="401" spans="1:2">
      <c r="A401" s="81" t="s">
        <v>220</v>
      </c>
      <c r="B401" s="79" t="s">
        <v>880</v>
      </c>
    </row>
    <row r="402" spans="1:2">
      <c r="A402" s="81" t="s">
        <v>220</v>
      </c>
      <c r="B402" s="79" t="s">
        <v>406</v>
      </c>
    </row>
    <row r="403" spans="1:2">
      <c r="A403" s="81" t="s">
        <v>220</v>
      </c>
      <c r="B403" s="79" t="s">
        <v>417</v>
      </c>
    </row>
    <row r="404" spans="1:2">
      <c r="A404" s="81" t="s">
        <v>220</v>
      </c>
      <c r="B404" s="79" t="s">
        <v>418</v>
      </c>
    </row>
    <row r="405" spans="1:2">
      <c r="A405" s="81" t="s">
        <v>220</v>
      </c>
      <c r="B405" s="79" t="s">
        <v>399</v>
      </c>
    </row>
    <row r="406" spans="1:2">
      <c r="A406" s="81" t="s">
        <v>220</v>
      </c>
      <c r="B406" s="79" t="s">
        <v>400</v>
      </c>
    </row>
    <row r="407" spans="1:2">
      <c r="A407" s="81" t="s">
        <v>220</v>
      </c>
      <c r="B407" s="79" t="s">
        <v>435</v>
      </c>
    </row>
    <row r="408" spans="1:2">
      <c r="A408" s="81" t="s">
        <v>220</v>
      </c>
      <c r="B408" s="79" t="s">
        <v>521</v>
      </c>
    </row>
    <row r="409" spans="1:2">
      <c r="A409" s="81" t="s">
        <v>222</v>
      </c>
      <c r="B409" s="79" t="s">
        <v>406</v>
      </c>
    </row>
    <row r="410" spans="1:2">
      <c r="A410" s="81" t="s">
        <v>222</v>
      </c>
      <c r="B410" s="79" t="s">
        <v>417</v>
      </c>
    </row>
    <row r="411" spans="1:2">
      <c r="A411" s="81" t="s">
        <v>222</v>
      </c>
      <c r="B411" s="79" t="s">
        <v>418</v>
      </c>
    </row>
    <row r="412" spans="1:2">
      <c r="A412" s="81" t="s">
        <v>222</v>
      </c>
      <c r="B412" s="79" t="s">
        <v>399</v>
      </c>
    </row>
    <row r="413" spans="1:2">
      <c r="A413" s="81" t="s">
        <v>222</v>
      </c>
      <c r="B413" s="79" t="s">
        <v>400</v>
      </c>
    </row>
    <row r="414" spans="1:2">
      <c r="A414" s="81" t="s">
        <v>222</v>
      </c>
      <c r="B414" s="79" t="s">
        <v>435</v>
      </c>
    </row>
    <row r="415" spans="1:2">
      <c r="A415" s="81" t="s">
        <v>222</v>
      </c>
      <c r="B415" s="79" t="s">
        <v>881</v>
      </c>
    </row>
    <row r="416" spans="1:2">
      <c r="A416" s="81" t="s">
        <v>2436</v>
      </c>
      <c r="B416" s="79" t="s">
        <v>882</v>
      </c>
    </row>
    <row r="417" spans="1:2">
      <c r="A417" s="81" t="s">
        <v>2436</v>
      </c>
      <c r="B417" s="79" t="s">
        <v>406</v>
      </c>
    </row>
    <row r="418" spans="1:2">
      <c r="A418" s="81" t="s">
        <v>226</v>
      </c>
      <c r="B418" s="79" t="s">
        <v>886</v>
      </c>
    </row>
    <row r="419" spans="1:2">
      <c r="A419" s="81" t="s">
        <v>226</v>
      </c>
      <c r="B419" s="79" t="s">
        <v>406</v>
      </c>
    </row>
    <row r="420" spans="1:2">
      <c r="A420" s="81" t="s">
        <v>226</v>
      </c>
      <c r="B420" s="79" t="s">
        <v>417</v>
      </c>
    </row>
    <row r="421" spans="1:2">
      <c r="A421" s="81" t="s">
        <v>226</v>
      </c>
      <c r="B421" s="79" t="s">
        <v>418</v>
      </c>
    </row>
    <row r="422" spans="1:2">
      <c r="A422" s="81" t="s">
        <v>226</v>
      </c>
      <c r="B422" s="79" t="s">
        <v>399</v>
      </c>
    </row>
    <row r="423" spans="1:2">
      <c r="A423" s="81" t="s">
        <v>226</v>
      </c>
      <c r="B423" s="79" t="s">
        <v>400</v>
      </c>
    </row>
    <row r="424" spans="1:2">
      <c r="A424" s="81" t="s">
        <v>226</v>
      </c>
      <c r="B424" s="79" t="s">
        <v>435</v>
      </c>
    </row>
    <row r="425" spans="1:2">
      <c r="A425" s="81" t="s">
        <v>228</v>
      </c>
      <c r="B425" s="79" t="s">
        <v>887</v>
      </c>
    </row>
    <row r="426" spans="1:2">
      <c r="A426" s="81" t="s">
        <v>228</v>
      </c>
      <c r="B426" s="79" t="s">
        <v>406</v>
      </c>
    </row>
    <row r="427" spans="1:2">
      <c r="A427" s="81" t="s">
        <v>228</v>
      </c>
      <c r="B427" s="79" t="s">
        <v>417</v>
      </c>
    </row>
    <row r="428" spans="1:2">
      <c r="A428" s="81" t="s">
        <v>228</v>
      </c>
      <c r="B428" s="79" t="s">
        <v>418</v>
      </c>
    </row>
    <row r="429" spans="1:2">
      <c r="A429" s="81" t="s">
        <v>228</v>
      </c>
      <c r="B429" s="79" t="s">
        <v>399</v>
      </c>
    </row>
    <row r="430" spans="1:2">
      <c r="A430" s="81" t="s">
        <v>228</v>
      </c>
      <c r="B430" s="79" t="s">
        <v>400</v>
      </c>
    </row>
    <row r="431" spans="1:2">
      <c r="A431" s="81" t="s">
        <v>228</v>
      </c>
      <c r="B431" s="79" t="s">
        <v>435</v>
      </c>
    </row>
    <row r="432" spans="1:2">
      <c r="A432" s="81" t="s">
        <v>228</v>
      </c>
      <c r="B432" s="79" t="s">
        <v>460</v>
      </c>
    </row>
    <row r="433" spans="1:2">
      <c r="A433" s="81" t="s">
        <v>230</v>
      </c>
      <c r="B433" s="79" t="s">
        <v>984</v>
      </c>
    </row>
    <row r="434" spans="1:2">
      <c r="A434" s="81" t="s">
        <v>230</v>
      </c>
      <c r="B434" s="79" t="s">
        <v>406</v>
      </c>
    </row>
    <row r="435" spans="1:2">
      <c r="A435" s="81" t="s">
        <v>230</v>
      </c>
      <c r="B435" s="79" t="s">
        <v>417</v>
      </c>
    </row>
    <row r="436" spans="1:2">
      <c r="A436" s="81" t="s">
        <v>230</v>
      </c>
      <c r="B436" s="79" t="s">
        <v>418</v>
      </c>
    </row>
    <row r="437" spans="1:2">
      <c r="A437" s="81" t="s">
        <v>230</v>
      </c>
      <c r="B437" s="79" t="s">
        <v>399</v>
      </c>
    </row>
    <row r="438" spans="1:2">
      <c r="A438" s="81" t="s">
        <v>230</v>
      </c>
      <c r="B438" s="79" t="s">
        <v>400</v>
      </c>
    </row>
    <row r="439" spans="1:2">
      <c r="A439" s="81" t="s">
        <v>230</v>
      </c>
      <c r="B439" s="79" t="s">
        <v>435</v>
      </c>
    </row>
    <row r="440" spans="1:2">
      <c r="A440" s="81" t="s">
        <v>230</v>
      </c>
      <c r="B440" s="79" t="s">
        <v>888</v>
      </c>
    </row>
    <row r="441" spans="1:2">
      <c r="A441" s="81" t="s">
        <v>230</v>
      </c>
      <c r="B441" s="79" t="s">
        <v>890</v>
      </c>
    </row>
    <row r="442" spans="1:2">
      <c r="A442" s="81" t="s">
        <v>230</v>
      </c>
      <c r="B442" s="79" t="s">
        <v>891</v>
      </c>
    </row>
    <row r="443" spans="1:2">
      <c r="A443" s="81" t="s">
        <v>230</v>
      </c>
      <c r="B443" s="79" t="s">
        <v>1271</v>
      </c>
    </row>
    <row r="444" spans="1:2">
      <c r="A444" s="81" t="s">
        <v>232</v>
      </c>
      <c r="B444" s="79" t="s">
        <v>895</v>
      </c>
    </row>
    <row r="445" spans="1:2">
      <c r="A445" s="81" t="s">
        <v>232</v>
      </c>
      <c r="B445" s="79" t="s">
        <v>896</v>
      </c>
    </row>
    <row r="446" spans="1:2">
      <c r="A446" s="81" t="s">
        <v>232</v>
      </c>
      <c r="B446" s="79" t="s">
        <v>898</v>
      </c>
    </row>
    <row r="447" spans="1:2">
      <c r="A447" s="81" t="s">
        <v>232</v>
      </c>
      <c r="B447" s="79" t="s">
        <v>892</v>
      </c>
    </row>
    <row r="448" spans="1:2">
      <c r="A448" s="81" t="s">
        <v>232</v>
      </c>
      <c r="B448" s="79" t="s">
        <v>899</v>
      </c>
    </row>
    <row r="449" spans="1:2">
      <c r="A449" s="81" t="s">
        <v>232</v>
      </c>
      <c r="B449" s="79" t="s">
        <v>894</v>
      </c>
    </row>
    <row r="450" spans="1:2">
      <c r="A450" s="81" t="s">
        <v>232</v>
      </c>
      <c r="B450" s="79" t="s">
        <v>406</v>
      </c>
    </row>
    <row r="451" spans="1:2">
      <c r="A451" s="81" t="s">
        <v>232</v>
      </c>
      <c r="B451" s="79" t="s">
        <v>417</v>
      </c>
    </row>
    <row r="452" spans="1:2">
      <c r="A452" s="81" t="s">
        <v>232</v>
      </c>
      <c r="B452" s="79" t="s">
        <v>418</v>
      </c>
    </row>
    <row r="453" spans="1:2">
      <c r="A453" s="81" t="s">
        <v>232</v>
      </c>
      <c r="B453" s="79" t="s">
        <v>399</v>
      </c>
    </row>
    <row r="454" spans="1:2">
      <c r="A454" s="81" t="s">
        <v>232</v>
      </c>
      <c r="B454" s="79" t="s">
        <v>400</v>
      </c>
    </row>
    <row r="455" spans="1:2">
      <c r="A455" s="81" t="s">
        <v>232</v>
      </c>
      <c r="B455" s="79" t="s">
        <v>435</v>
      </c>
    </row>
    <row r="456" spans="1:2">
      <c r="A456" s="81" t="s">
        <v>232</v>
      </c>
      <c r="B456" s="79" t="s">
        <v>893</v>
      </c>
    </row>
    <row r="457" spans="1:2">
      <c r="A457" s="81" t="s">
        <v>234</v>
      </c>
      <c r="B457" s="79" t="s">
        <v>900</v>
      </c>
    </row>
    <row r="458" spans="1:2">
      <c r="A458" s="81" t="s">
        <v>236</v>
      </c>
      <c r="B458" s="79" t="s">
        <v>901</v>
      </c>
    </row>
    <row r="459" spans="1:2">
      <c r="A459" s="81" t="s">
        <v>236</v>
      </c>
      <c r="B459" s="79" t="s">
        <v>406</v>
      </c>
    </row>
    <row r="460" spans="1:2">
      <c r="A460" s="81" t="s">
        <v>236</v>
      </c>
      <c r="B460" s="79" t="s">
        <v>417</v>
      </c>
    </row>
    <row r="461" spans="1:2">
      <c r="A461" s="81" t="s">
        <v>236</v>
      </c>
      <c r="B461" s="79" t="s">
        <v>418</v>
      </c>
    </row>
    <row r="462" spans="1:2">
      <c r="A462" s="81" t="s">
        <v>236</v>
      </c>
      <c r="B462" s="79" t="s">
        <v>399</v>
      </c>
    </row>
    <row r="463" spans="1:2">
      <c r="A463" s="81" t="s">
        <v>236</v>
      </c>
      <c r="B463" s="79" t="s">
        <v>400</v>
      </c>
    </row>
    <row r="464" spans="1:2">
      <c r="A464" s="81" t="s">
        <v>236</v>
      </c>
      <c r="B464" s="79" t="s">
        <v>435</v>
      </c>
    </row>
    <row r="465" spans="1:2">
      <c r="A465" s="81" t="s">
        <v>238</v>
      </c>
      <c r="B465" s="79" t="s">
        <v>903</v>
      </c>
    </row>
    <row r="466" spans="1:2">
      <c r="A466" s="81" t="s">
        <v>238</v>
      </c>
      <c r="B466" s="79" t="s">
        <v>406</v>
      </c>
    </row>
    <row r="467" spans="1:2">
      <c r="A467" s="81" t="s">
        <v>238</v>
      </c>
      <c r="B467" s="79" t="s">
        <v>417</v>
      </c>
    </row>
    <row r="468" spans="1:2">
      <c r="A468" s="81" t="s">
        <v>238</v>
      </c>
      <c r="B468" s="79" t="s">
        <v>418</v>
      </c>
    </row>
    <row r="469" spans="1:2">
      <c r="A469" s="81" t="s">
        <v>238</v>
      </c>
      <c r="B469" s="79" t="s">
        <v>399</v>
      </c>
    </row>
    <row r="470" spans="1:2">
      <c r="A470" s="81" t="s">
        <v>238</v>
      </c>
      <c r="B470" s="79" t="s">
        <v>400</v>
      </c>
    </row>
    <row r="471" spans="1:2">
      <c r="A471" s="81" t="s">
        <v>238</v>
      </c>
      <c r="B471" s="79" t="s">
        <v>435</v>
      </c>
    </row>
    <row r="472" spans="1:2">
      <c r="A472" s="81" t="s">
        <v>238</v>
      </c>
      <c r="B472" s="79" t="s">
        <v>902</v>
      </c>
    </row>
    <row r="473" spans="1:2">
      <c r="A473" s="81" t="s">
        <v>240</v>
      </c>
      <c r="B473" s="79" t="s">
        <v>904</v>
      </c>
    </row>
    <row r="474" spans="1:2">
      <c r="A474" s="81" t="s">
        <v>240</v>
      </c>
      <c r="B474" s="79" t="s">
        <v>406</v>
      </c>
    </row>
    <row r="475" spans="1:2">
      <c r="A475" s="81" t="s">
        <v>240</v>
      </c>
      <c r="B475" s="79" t="s">
        <v>417</v>
      </c>
    </row>
    <row r="476" spans="1:2">
      <c r="A476" s="81" t="s">
        <v>240</v>
      </c>
      <c r="B476" s="79" t="s">
        <v>418</v>
      </c>
    </row>
    <row r="477" spans="1:2">
      <c r="A477" s="81" t="s">
        <v>240</v>
      </c>
      <c r="B477" s="79" t="s">
        <v>399</v>
      </c>
    </row>
    <row r="478" spans="1:2">
      <c r="A478" s="81" t="s">
        <v>240</v>
      </c>
      <c r="B478" s="79" t="s">
        <v>400</v>
      </c>
    </row>
    <row r="479" spans="1:2">
      <c r="A479" s="81" t="s">
        <v>240</v>
      </c>
      <c r="B479" s="79" t="s">
        <v>435</v>
      </c>
    </row>
    <row r="480" spans="1:2">
      <c r="A480" s="81" t="s">
        <v>242</v>
      </c>
      <c r="B480" s="79" t="s">
        <v>908</v>
      </c>
    </row>
    <row r="481" spans="1:2">
      <c r="A481" s="81" t="s">
        <v>242</v>
      </c>
      <c r="B481" s="79" t="s">
        <v>905</v>
      </c>
    </row>
    <row r="482" spans="1:2">
      <c r="A482" s="81" t="s">
        <v>242</v>
      </c>
      <c r="B482" s="79" t="s">
        <v>910</v>
      </c>
    </row>
    <row r="483" spans="1:2">
      <c r="A483" s="81" t="s">
        <v>242</v>
      </c>
      <c r="B483" s="79" t="s">
        <v>906</v>
      </c>
    </row>
    <row r="484" spans="1:2">
      <c r="A484" s="81" t="s">
        <v>242</v>
      </c>
      <c r="B484" s="79" t="s">
        <v>907</v>
      </c>
    </row>
    <row r="485" spans="1:2">
      <c r="A485" s="81" t="s">
        <v>242</v>
      </c>
      <c r="B485" s="79" t="s">
        <v>406</v>
      </c>
    </row>
    <row r="486" spans="1:2">
      <c r="A486" s="81" t="s">
        <v>242</v>
      </c>
      <c r="B486" s="79" t="s">
        <v>417</v>
      </c>
    </row>
    <row r="487" spans="1:2">
      <c r="A487" s="81" t="s">
        <v>242</v>
      </c>
      <c r="B487" s="79" t="s">
        <v>418</v>
      </c>
    </row>
    <row r="488" spans="1:2">
      <c r="A488" s="81" t="s">
        <v>242</v>
      </c>
      <c r="B488" s="79" t="s">
        <v>399</v>
      </c>
    </row>
    <row r="489" spans="1:2">
      <c r="A489" s="81" t="s">
        <v>242</v>
      </c>
      <c r="B489" s="79" t="s">
        <v>400</v>
      </c>
    </row>
    <row r="490" spans="1:2">
      <c r="A490" s="81" t="s">
        <v>242</v>
      </c>
      <c r="B490" s="79" t="s">
        <v>435</v>
      </c>
    </row>
    <row r="491" spans="1:2">
      <c r="A491" s="81" t="s">
        <v>242</v>
      </c>
      <c r="B491" s="79" t="s">
        <v>909</v>
      </c>
    </row>
    <row r="492" spans="1:2">
      <c r="A492" s="81" t="s">
        <v>242</v>
      </c>
      <c r="B492" s="79" t="s">
        <v>403</v>
      </c>
    </row>
    <row r="493" spans="1:2">
      <c r="A493" s="81" t="s">
        <v>244</v>
      </c>
      <c r="B493" s="79" t="s">
        <v>940</v>
      </c>
    </row>
    <row r="494" spans="1:2">
      <c r="A494" s="81" t="s">
        <v>244</v>
      </c>
      <c r="B494" s="79" t="s">
        <v>406</v>
      </c>
    </row>
    <row r="495" spans="1:2">
      <c r="A495" s="81" t="s">
        <v>244</v>
      </c>
      <c r="B495" s="79" t="s">
        <v>417</v>
      </c>
    </row>
    <row r="496" spans="1:2">
      <c r="A496" s="81" t="s">
        <v>244</v>
      </c>
      <c r="B496" s="79" t="s">
        <v>418</v>
      </c>
    </row>
    <row r="497" spans="1:2">
      <c r="A497" s="81" t="s">
        <v>244</v>
      </c>
      <c r="B497" s="79" t="s">
        <v>399</v>
      </c>
    </row>
    <row r="498" spans="1:2">
      <c r="A498" s="81" t="s">
        <v>244</v>
      </c>
      <c r="B498" s="79" t="s">
        <v>400</v>
      </c>
    </row>
    <row r="499" spans="1:2">
      <c r="A499" s="81" t="s">
        <v>244</v>
      </c>
      <c r="B499" s="79" t="s">
        <v>435</v>
      </c>
    </row>
    <row r="500" spans="1:2">
      <c r="A500" s="81" t="s">
        <v>244</v>
      </c>
      <c r="B500" s="79" t="s">
        <v>912</v>
      </c>
    </row>
    <row r="501" spans="1:2">
      <c r="A501" s="81" t="s">
        <v>246</v>
      </c>
      <c r="B501" s="79" t="s">
        <v>1197</v>
      </c>
    </row>
    <row r="502" spans="1:2">
      <c r="A502" s="81" t="s">
        <v>246</v>
      </c>
      <c r="B502" s="79" t="s">
        <v>980</v>
      </c>
    </row>
    <row r="503" spans="1:2">
      <c r="A503" s="81" t="s">
        <v>246</v>
      </c>
      <c r="B503" s="79" t="s">
        <v>406</v>
      </c>
    </row>
    <row r="504" spans="1:2">
      <c r="A504" s="81" t="s">
        <v>246</v>
      </c>
      <c r="B504" s="79" t="s">
        <v>417</v>
      </c>
    </row>
    <row r="505" spans="1:2">
      <c r="A505" s="81" t="s">
        <v>246</v>
      </c>
      <c r="B505" s="79" t="s">
        <v>418</v>
      </c>
    </row>
    <row r="506" spans="1:2">
      <c r="A506" s="81" t="s">
        <v>246</v>
      </c>
      <c r="B506" s="79" t="s">
        <v>399</v>
      </c>
    </row>
    <row r="507" spans="1:2">
      <c r="A507" s="81" t="s">
        <v>246</v>
      </c>
      <c r="B507" s="79" t="s">
        <v>400</v>
      </c>
    </row>
    <row r="508" spans="1:2">
      <c r="A508" s="81" t="s">
        <v>246</v>
      </c>
      <c r="B508" s="79" t="s">
        <v>435</v>
      </c>
    </row>
    <row r="509" spans="1:2">
      <c r="A509" s="81" t="s">
        <v>248</v>
      </c>
      <c r="B509" s="79" t="s">
        <v>982</v>
      </c>
    </row>
    <row r="510" spans="1:2">
      <c r="A510" s="81" t="s">
        <v>248</v>
      </c>
      <c r="B510" s="79" t="s">
        <v>981</v>
      </c>
    </row>
    <row r="511" spans="1:2">
      <c r="A511" s="81" t="s">
        <v>248</v>
      </c>
      <c r="B511" s="79" t="s">
        <v>983</v>
      </c>
    </row>
    <row r="512" spans="1:2">
      <c r="A512" s="81" t="s">
        <v>248</v>
      </c>
      <c r="B512" s="79" t="s">
        <v>521</v>
      </c>
    </row>
    <row r="513" spans="1:2">
      <c r="A513" s="81" t="s">
        <v>250</v>
      </c>
      <c r="B513" s="79" t="s">
        <v>984</v>
      </c>
    </row>
    <row r="514" spans="1:2">
      <c r="A514" s="81" t="s">
        <v>250</v>
      </c>
      <c r="B514" s="79" t="s">
        <v>406</v>
      </c>
    </row>
    <row r="515" spans="1:2">
      <c r="A515" s="81" t="s">
        <v>250</v>
      </c>
      <c r="B515" s="79" t="s">
        <v>417</v>
      </c>
    </row>
    <row r="516" spans="1:2">
      <c r="A516" s="81" t="s">
        <v>250</v>
      </c>
      <c r="B516" s="79" t="s">
        <v>418</v>
      </c>
    </row>
    <row r="517" spans="1:2">
      <c r="A517" s="81" t="s">
        <v>250</v>
      </c>
      <c r="B517" s="79" t="s">
        <v>399</v>
      </c>
    </row>
    <row r="518" spans="1:2">
      <c r="A518" s="81" t="s">
        <v>250</v>
      </c>
      <c r="B518" s="79" t="s">
        <v>400</v>
      </c>
    </row>
    <row r="519" spans="1:2">
      <c r="A519" s="81" t="s">
        <v>250</v>
      </c>
      <c r="B519" s="79" t="s">
        <v>435</v>
      </c>
    </row>
    <row r="520" spans="1:2">
      <c r="A520" s="81" t="s">
        <v>252</v>
      </c>
      <c r="B520" s="79" t="s">
        <v>1058</v>
      </c>
    </row>
    <row r="521" spans="1:2">
      <c r="A521" s="81" t="s">
        <v>252</v>
      </c>
      <c r="B521" s="79" t="s">
        <v>985</v>
      </c>
    </row>
    <row r="522" spans="1:2">
      <c r="A522" s="81" t="s">
        <v>252</v>
      </c>
      <c r="B522" s="79" t="s">
        <v>1054</v>
      </c>
    </row>
    <row r="523" spans="1:2">
      <c r="A523" s="81" t="s">
        <v>252</v>
      </c>
      <c r="B523" s="79" t="s">
        <v>1040</v>
      </c>
    </row>
    <row r="524" spans="1:2">
      <c r="A524" s="81" t="s">
        <v>252</v>
      </c>
      <c r="B524" s="79" t="s">
        <v>1043</v>
      </c>
    </row>
    <row r="525" spans="1:2">
      <c r="A525" s="81" t="s">
        <v>252</v>
      </c>
      <c r="B525" s="79" t="s">
        <v>1028</v>
      </c>
    </row>
    <row r="526" spans="1:2">
      <c r="A526" s="81" t="s">
        <v>252</v>
      </c>
      <c r="B526" s="79" t="s">
        <v>986</v>
      </c>
    </row>
    <row r="527" spans="1:2">
      <c r="A527" s="81" t="s">
        <v>252</v>
      </c>
      <c r="B527" s="79" t="s">
        <v>1017</v>
      </c>
    </row>
    <row r="528" spans="1:2">
      <c r="A528" s="81" t="s">
        <v>252</v>
      </c>
      <c r="B528" s="79" t="s">
        <v>1034</v>
      </c>
    </row>
    <row r="529" spans="1:2">
      <c r="A529" s="81" t="s">
        <v>252</v>
      </c>
      <c r="B529" s="79" t="s">
        <v>1036</v>
      </c>
    </row>
    <row r="530" spans="1:2">
      <c r="A530" s="81" t="s">
        <v>252</v>
      </c>
      <c r="B530" s="79" t="s">
        <v>1050</v>
      </c>
    </row>
    <row r="531" spans="1:2">
      <c r="A531" s="81" t="s">
        <v>252</v>
      </c>
      <c r="B531" s="79" t="s">
        <v>406</v>
      </c>
    </row>
    <row r="532" spans="1:2">
      <c r="A532" s="81" t="s">
        <v>252</v>
      </c>
      <c r="B532" s="79" t="s">
        <v>417</v>
      </c>
    </row>
    <row r="533" spans="1:2">
      <c r="A533" s="81" t="s">
        <v>252</v>
      </c>
      <c r="B533" s="79" t="s">
        <v>418</v>
      </c>
    </row>
    <row r="534" spans="1:2">
      <c r="A534" s="81" t="s">
        <v>252</v>
      </c>
      <c r="B534" s="79" t="s">
        <v>399</v>
      </c>
    </row>
    <row r="535" spans="1:2">
      <c r="A535" s="81" t="s">
        <v>252</v>
      </c>
      <c r="B535" s="79" t="s">
        <v>400</v>
      </c>
    </row>
    <row r="536" spans="1:2">
      <c r="A536" s="81" t="s">
        <v>252</v>
      </c>
      <c r="B536" s="79" t="s">
        <v>435</v>
      </c>
    </row>
    <row r="537" spans="1:2">
      <c r="A537" s="81" t="s">
        <v>254</v>
      </c>
      <c r="B537" s="79" t="s">
        <v>1059</v>
      </c>
    </row>
    <row r="538" spans="1:2">
      <c r="A538" s="81" t="s">
        <v>254</v>
      </c>
      <c r="B538" s="79" t="s">
        <v>406</v>
      </c>
    </row>
    <row r="539" spans="1:2">
      <c r="A539" s="81" t="s">
        <v>254</v>
      </c>
      <c r="B539" s="79" t="s">
        <v>417</v>
      </c>
    </row>
    <row r="540" spans="1:2">
      <c r="A540" s="81" t="s">
        <v>254</v>
      </c>
      <c r="B540" s="79" t="s">
        <v>418</v>
      </c>
    </row>
    <row r="541" spans="1:2">
      <c r="A541" s="81" t="s">
        <v>254</v>
      </c>
      <c r="B541" s="79" t="s">
        <v>399</v>
      </c>
    </row>
    <row r="542" spans="1:2">
      <c r="A542" s="81" t="s">
        <v>254</v>
      </c>
      <c r="B542" s="79" t="s">
        <v>400</v>
      </c>
    </row>
    <row r="543" spans="1:2">
      <c r="A543" s="81" t="s">
        <v>254</v>
      </c>
      <c r="B543" s="79" t="s">
        <v>435</v>
      </c>
    </row>
    <row r="544" spans="1:2">
      <c r="A544" s="81" t="s">
        <v>256</v>
      </c>
      <c r="B544" s="79" t="s">
        <v>1061</v>
      </c>
    </row>
    <row r="545" spans="1:2">
      <c r="A545" s="81" t="s">
        <v>256</v>
      </c>
      <c r="B545" s="79" t="s">
        <v>406</v>
      </c>
    </row>
    <row r="546" spans="1:2">
      <c r="A546" s="81" t="s">
        <v>256</v>
      </c>
      <c r="B546" s="79" t="s">
        <v>417</v>
      </c>
    </row>
    <row r="547" spans="1:2">
      <c r="A547" s="81" t="s">
        <v>256</v>
      </c>
      <c r="B547" s="79" t="s">
        <v>418</v>
      </c>
    </row>
    <row r="548" spans="1:2">
      <c r="A548" s="81" t="s">
        <v>256</v>
      </c>
      <c r="B548" s="79" t="s">
        <v>399</v>
      </c>
    </row>
    <row r="549" spans="1:2">
      <c r="A549" s="81" t="s">
        <v>256</v>
      </c>
      <c r="B549" s="79" t="s">
        <v>400</v>
      </c>
    </row>
    <row r="550" spans="1:2">
      <c r="A550" s="81" t="s">
        <v>256</v>
      </c>
      <c r="B550" s="79" t="s">
        <v>435</v>
      </c>
    </row>
    <row r="551" spans="1:2">
      <c r="A551" s="81" t="s">
        <v>258</v>
      </c>
      <c r="B551" s="79" t="s">
        <v>1062</v>
      </c>
    </row>
    <row r="552" spans="1:2">
      <c r="A552" s="81" t="s">
        <v>258</v>
      </c>
      <c r="B552" s="79" t="s">
        <v>406</v>
      </c>
    </row>
    <row r="553" spans="1:2">
      <c r="A553" s="81" t="s">
        <v>258</v>
      </c>
      <c r="B553" s="79" t="s">
        <v>417</v>
      </c>
    </row>
    <row r="554" spans="1:2">
      <c r="A554" s="81" t="s">
        <v>258</v>
      </c>
      <c r="B554" s="79" t="s">
        <v>418</v>
      </c>
    </row>
    <row r="555" spans="1:2">
      <c r="A555" s="81" t="s">
        <v>258</v>
      </c>
      <c r="B555" s="79" t="s">
        <v>399</v>
      </c>
    </row>
    <row r="556" spans="1:2">
      <c r="A556" s="81" t="s">
        <v>258</v>
      </c>
      <c r="B556" s="79" t="s">
        <v>400</v>
      </c>
    </row>
    <row r="557" spans="1:2">
      <c r="A557" s="81" t="s">
        <v>258</v>
      </c>
      <c r="B557" s="79" t="s">
        <v>435</v>
      </c>
    </row>
    <row r="558" spans="1:2">
      <c r="A558" s="81" t="s">
        <v>260</v>
      </c>
      <c r="B558" s="79" t="s">
        <v>1068</v>
      </c>
    </row>
    <row r="559" spans="1:2">
      <c r="A559" s="81" t="s">
        <v>260</v>
      </c>
      <c r="B559" s="79" t="s">
        <v>1067</v>
      </c>
    </row>
    <row r="560" spans="1:2">
      <c r="A560" s="81" t="s">
        <v>260</v>
      </c>
      <c r="B560" s="79" t="s">
        <v>1070</v>
      </c>
    </row>
    <row r="561" spans="1:2">
      <c r="A561" s="81" t="s">
        <v>260</v>
      </c>
      <c r="B561" s="79" t="s">
        <v>1069</v>
      </c>
    </row>
    <row r="562" spans="1:2">
      <c r="A562" s="81" t="s">
        <v>260</v>
      </c>
      <c r="B562" s="79" t="s">
        <v>406</v>
      </c>
    </row>
    <row r="563" spans="1:2">
      <c r="A563" s="81" t="s">
        <v>260</v>
      </c>
      <c r="B563" s="79" t="s">
        <v>417</v>
      </c>
    </row>
    <row r="564" spans="1:2">
      <c r="A564" s="81" t="s">
        <v>260</v>
      </c>
      <c r="B564" s="79" t="s">
        <v>418</v>
      </c>
    </row>
    <row r="565" spans="1:2">
      <c r="A565" s="81" t="s">
        <v>260</v>
      </c>
      <c r="B565" s="79" t="s">
        <v>399</v>
      </c>
    </row>
    <row r="566" spans="1:2">
      <c r="A566" s="81" t="s">
        <v>260</v>
      </c>
      <c r="B566" s="79" t="s">
        <v>400</v>
      </c>
    </row>
    <row r="567" spans="1:2">
      <c r="A567" s="81" t="s">
        <v>260</v>
      </c>
      <c r="B567" s="79" t="s">
        <v>435</v>
      </c>
    </row>
    <row r="568" spans="1:2">
      <c r="A568" s="81" t="s">
        <v>260</v>
      </c>
      <c r="B568" s="79" t="s">
        <v>1064</v>
      </c>
    </row>
    <row r="569" spans="1:2">
      <c r="A569" s="81" t="s">
        <v>260</v>
      </c>
      <c r="B569" s="79" t="s">
        <v>1065</v>
      </c>
    </row>
    <row r="570" spans="1:2">
      <c r="A570" s="81" t="s">
        <v>260</v>
      </c>
      <c r="B570" s="79" t="s">
        <v>1063</v>
      </c>
    </row>
    <row r="571" spans="1:2">
      <c r="A571" s="81" t="s">
        <v>260</v>
      </c>
      <c r="B571" s="79" t="s">
        <v>1071</v>
      </c>
    </row>
    <row r="572" spans="1:2">
      <c r="A572" s="81" t="s">
        <v>260</v>
      </c>
      <c r="B572" s="79" t="s">
        <v>1066</v>
      </c>
    </row>
    <row r="573" spans="1:2">
      <c r="A573" s="81" t="s">
        <v>260</v>
      </c>
      <c r="B573" s="79" t="s">
        <v>521</v>
      </c>
    </row>
    <row r="574" spans="1:2">
      <c r="A574" s="81" t="s">
        <v>262</v>
      </c>
      <c r="B574" s="79" t="s">
        <v>406</v>
      </c>
    </row>
    <row r="575" spans="1:2">
      <c r="A575" s="81" t="s">
        <v>262</v>
      </c>
      <c r="B575" s="79" t="s">
        <v>417</v>
      </c>
    </row>
    <row r="576" spans="1:2">
      <c r="A576" s="81" t="s">
        <v>262</v>
      </c>
      <c r="B576" s="79" t="s">
        <v>418</v>
      </c>
    </row>
    <row r="577" spans="1:2">
      <c r="A577" s="81" t="s">
        <v>262</v>
      </c>
      <c r="B577" s="79" t="s">
        <v>399</v>
      </c>
    </row>
    <row r="578" spans="1:2">
      <c r="A578" s="81" t="s">
        <v>262</v>
      </c>
      <c r="B578" s="79" t="s">
        <v>400</v>
      </c>
    </row>
    <row r="579" spans="1:2">
      <c r="A579" s="81" t="s">
        <v>262</v>
      </c>
      <c r="B579" s="79" t="s">
        <v>435</v>
      </c>
    </row>
    <row r="580" spans="1:2">
      <c r="A580" s="81" t="s">
        <v>262</v>
      </c>
      <c r="B580" s="79" t="s">
        <v>1072</v>
      </c>
    </row>
    <row r="581" spans="1:2">
      <c r="A581" s="81" t="s">
        <v>262</v>
      </c>
      <c r="B581" s="79" t="s">
        <v>2440</v>
      </c>
    </row>
    <row r="582" spans="1:2">
      <c r="A582" s="81" t="s">
        <v>264</v>
      </c>
      <c r="B582" s="79" t="s">
        <v>1073</v>
      </c>
    </row>
    <row r="583" spans="1:2">
      <c r="A583" s="81" t="s">
        <v>264</v>
      </c>
      <c r="B583" s="79" t="s">
        <v>406</v>
      </c>
    </row>
    <row r="584" spans="1:2">
      <c r="A584" s="81" t="s">
        <v>264</v>
      </c>
      <c r="B584" s="79" t="s">
        <v>417</v>
      </c>
    </row>
    <row r="585" spans="1:2">
      <c r="A585" s="81" t="s">
        <v>264</v>
      </c>
      <c r="B585" s="79" t="s">
        <v>418</v>
      </c>
    </row>
    <row r="586" spans="1:2">
      <c r="A586" s="81" t="s">
        <v>264</v>
      </c>
      <c r="B586" s="79" t="s">
        <v>399</v>
      </c>
    </row>
    <row r="587" spans="1:2">
      <c r="A587" s="81" t="s">
        <v>264</v>
      </c>
      <c r="B587" s="79" t="s">
        <v>400</v>
      </c>
    </row>
    <row r="588" spans="1:2">
      <c r="A588" s="81" t="s">
        <v>264</v>
      </c>
      <c r="B588" s="79" t="s">
        <v>435</v>
      </c>
    </row>
    <row r="589" spans="1:2">
      <c r="A589" s="81" t="s">
        <v>264</v>
      </c>
      <c r="B589" s="79" t="s">
        <v>1074</v>
      </c>
    </row>
    <row r="590" spans="1:2">
      <c r="A590" s="81" t="s">
        <v>266</v>
      </c>
      <c r="B590" s="79" t="s">
        <v>1089</v>
      </c>
    </row>
    <row r="591" spans="1:2">
      <c r="A591" s="81" t="s">
        <v>266</v>
      </c>
      <c r="B591" s="79" t="s">
        <v>1079</v>
      </c>
    </row>
    <row r="592" spans="1:2">
      <c r="A592" s="81" t="s">
        <v>266</v>
      </c>
      <c r="B592" s="79" t="s">
        <v>1082</v>
      </c>
    </row>
    <row r="593" spans="1:2">
      <c r="A593" s="81" t="s">
        <v>266</v>
      </c>
      <c r="B593" s="79" t="s">
        <v>1075</v>
      </c>
    </row>
    <row r="594" spans="1:2">
      <c r="A594" s="81" t="s">
        <v>266</v>
      </c>
      <c r="B594" s="79" t="s">
        <v>1094</v>
      </c>
    </row>
    <row r="595" spans="1:2">
      <c r="A595" s="81" t="s">
        <v>266</v>
      </c>
      <c r="B595" s="79" t="s">
        <v>406</v>
      </c>
    </row>
    <row r="596" spans="1:2">
      <c r="A596" s="81" t="s">
        <v>266</v>
      </c>
      <c r="B596" s="79" t="s">
        <v>417</v>
      </c>
    </row>
    <row r="597" spans="1:2">
      <c r="A597" s="81" t="s">
        <v>266</v>
      </c>
      <c r="B597" s="79" t="s">
        <v>418</v>
      </c>
    </row>
    <row r="598" spans="1:2">
      <c r="A598" s="81" t="s">
        <v>266</v>
      </c>
      <c r="B598" s="79" t="s">
        <v>1081</v>
      </c>
    </row>
    <row r="599" spans="1:2">
      <c r="A599" s="81" t="s">
        <v>266</v>
      </c>
      <c r="B599" s="79" t="s">
        <v>399</v>
      </c>
    </row>
    <row r="600" spans="1:2">
      <c r="A600" s="81" t="s">
        <v>266</v>
      </c>
      <c r="B600" s="79" t="s">
        <v>435</v>
      </c>
    </row>
    <row r="601" spans="1:2">
      <c r="A601" s="81" t="s">
        <v>266</v>
      </c>
      <c r="B601" s="79" t="s">
        <v>1095</v>
      </c>
    </row>
    <row r="602" spans="1:2">
      <c r="A602" s="81" t="s">
        <v>266</v>
      </c>
      <c r="B602" s="79" t="s">
        <v>1093</v>
      </c>
    </row>
    <row r="603" spans="1:2">
      <c r="A603" s="81" t="s">
        <v>266</v>
      </c>
      <c r="B603" s="79" t="s">
        <v>1064</v>
      </c>
    </row>
    <row r="604" spans="1:2">
      <c r="A604" s="81" t="s">
        <v>266</v>
      </c>
      <c r="B604" s="79" t="s">
        <v>1090</v>
      </c>
    </row>
    <row r="605" spans="1:2">
      <c r="A605" s="81" t="s">
        <v>266</v>
      </c>
      <c r="B605" s="79" t="s">
        <v>1084</v>
      </c>
    </row>
    <row r="606" spans="1:2">
      <c r="A606" s="81" t="s">
        <v>266</v>
      </c>
      <c r="B606" s="79" t="s">
        <v>1080</v>
      </c>
    </row>
    <row r="607" spans="1:2">
      <c r="A607" s="81" t="s">
        <v>266</v>
      </c>
      <c r="B607" s="79" t="s">
        <v>1078</v>
      </c>
    </row>
    <row r="608" spans="1:2">
      <c r="A608" s="81" t="s">
        <v>266</v>
      </c>
      <c r="B608" s="79" t="s">
        <v>1092</v>
      </c>
    </row>
    <row r="609" spans="1:2">
      <c r="A609" s="81" t="s">
        <v>266</v>
      </c>
      <c r="B609" s="79" t="s">
        <v>1083</v>
      </c>
    </row>
    <row r="610" spans="1:2">
      <c r="A610" s="81" t="s">
        <v>266</v>
      </c>
      <c r="B610" s="79" t="s">
        <v>1077</v>
      </c>
    </row>
    <row r="611" spans="1:2">
      <c r="A611" s="81" t="s">
        <v>266</v>
      </c>
      <c r="B611" s="79" t="s">
        <v>1085</v>
      </c>
    </row>
    <row r="612" spans="1:2">
      <c r="A612" s="81" t="s">
        <v>266</v>
      </c>
      <c r="B612" s="79" t="s">
        <v>1091</v>
      </c>
    </row>
    <row r="613" spans="1:2">
      <c r="A613" s="81" t="s">
        <v>266</v>
      </c>
      <c r="B613" s="79" t="s">
        <v>1086</v>
      </c>
    </row>
    <row r="614" spans="1:2">
      <c r="A614" s="81" t="s">
        <v>266</v>
      </c>
      <c r="B614" s="79" t="s">
        <v>1087</v>
      </c>
    </row>
    <row r="615" spans="1:2">
      <c r="A615" s="81" t="s">
        <v>266</v>
      </c>
      <c r="B615" s="79" t="s">
        <v>1088</v>
      </c>
    </row>
    <row r="616" spans="1:2">
      <c r="A616" s="81" t="s">
        <v>266</v>
      </c>
      <c r="B616" s="79" t="s">
        <v>2441</v>
      </c>
    </row>
    <row r="617" spans="1:2">
      <c r="A617" s="81" t="s">
        <v>268</v>
      </c>
      <c r="B617" s="79" t="s">
        <v>406</v>
      </c>
    </row>
    <row r="618" spans="1:2">
      <c r="A618" s="81" t="s">
        <v>268</v>
      </c>
      <c r="B618" s="79" t="s">
        <v>417</v>
      </c>
    </row>
    <row r="619" spans="1:2">
      <c r="A619" s="81" t="s">
        <v>268</v>
      </c>
      <c r="B619" s="79" t="s">
        <v>418</v>
      </c>
    </row>
    <row r="620" spans="1:2">
      <c r="A620" s="81" t="s">
        <v>268</v>
      </c>
      <c r="B620" s="79" t="s">
        <v>399</v>
      </c>
    </row>
    <row r="621" spans="1:2">
      <c r="A621" s="81" t="s">
        <v>268</v>
      </c>
      <c r="B621" s="79" t="s">
        <v>400</v>
      </c>
    </row>
    <row r="622" spans="1:2">
      <c r="A622" s="81" t="s">
        <v>268</v>
      </c>
      <c r="B622" s="79" t="s">
        <v>435</v>
      </c>
    </row>
    <row r="623" spans="1:2">
      <c r="A623" s="81" t="s">
        <v>268</v>
      </c>
      <c r="B623" s="79" t="s">
        <v>1096</v>
      </c>
    </row>
    <row r="624" spans="1:2">
      <c r="A624" s="81" t="s">
        <v>268</v>
      </c>
      <c r="B624" s="79" t="s">
        <v>1078</v>
      </c>
    </row>
    <row r="625" spans="1:2">
      <c r="A625" s="81" t="s">
        <v>270</v>
      </c>
      <c r="B625" s="79" t="s">
        <v>1099</v>
      </c>
    </row>
    <row r="626" spans="1:2">
      <c r="A626" s="81" t="s">
        <v>270</v>
      </c>
      <c r="B626" s="79" t="s">
        <v>406</v>
      </c>
    </row>
    <row r="627" spans="1:2">
      <c r="A627" s="81" t="s">
        <v>270</v>
      </c>
      <c r="B627" s="79" t="s">
        <v>417</v>
      </c>
    </row>
    <row r="628" spans="1:2">
      <c r="A628" s="81" t="s">
        <v>270</v>
      </c>
      <c r="B628" s="79" t="s">
        <v>418</v>
      </c>
    </row>
    <row r="629" spans="1:2">
      <c r="A629" s="81" t="s">
        <v>270</v>
      </c>
      <c r="B629" s="79" t="s">
        <v>399</v>
      </c>
    </row>
    <row r="630" spans="1:2">
      <c r="A630" s="81" t="s">
        <v>270</v>
      </c>
      <c r="B630" s="79" t="s">
        <v>400</v>
      </c>
    </row>
    <row r="631" spans="1:2">
      <c r="A631" s="81" t="s">
        <v>270</v>
      </c>
      <c r="B631" s="79" t="s">
        <v>435</v>
      </c>
    </row>
    <row r="632" spans="1:2">
      <c r="A632" s="81" t="s">
        <v>270</v>
      </c>
      <c r="B632" s="79" t="s">
        <v>1097</v>
      </c>
    </row>
    <row r="633" spans="1:2">
      <c r="A633" s="81" t="s">
        <v>270</v>
      </c>
      <c r="B633" s="79" t="s">
        <v>1095</v>
      </c>
    </row>
    <row r="634" spans="1:2">
      <c r="A634" s="81" t="s">
        <v>270</v>
      </c>
      <c r="B634" s="79" t="s">
        <v>1101</v>
      </c>
    </row>
    <row r="635" spans="1:2">
      <c r="A635" s="81" t="s">
        <v>270</v>
      </c>
      <c r="B635" s="79" t="s">
        <v>1100</v>
      </c>
    </row>
    <row r="636" spans="1:2">
      <c r="A636" s="81" t="s">
        <v>270</v>
      </c>
      <c r="B636" s="79" t="s">
        <v>1098</v>
      </c>
    </row>
    <row r="637" spans="1:2">
      <c r="A637" s="81" t="s">
        <v>272</v>
      </c>
      <c r="B637" s="79" t="s">
        <v>1102</v>
      </c>
    </row>
    <row r="638" spans="1:2">
      <c r="A638" s="81" t="s">
        <v>272</v>
      </c>
      <c r="B638" s="79" t="s">
        <v>406</v>
      </c>
    </row>
    <row r="639" spans="1:2">
      <c r="A639" s="81" t="s">
        <v>272</v>
      </c>
      <c r="B639" s="79" t="s">
        <v>417</v>
      </c>
    </row>
    <row r="640" spans="1:2">
      <c r="A640" s="81" t="s">
        <v>272</v>
      </c>
      <c r="B640" s="79" t="s">
        <v>418</v>
      </c>
    </row>
    <row r="641" spans="1:2">
      <c r="A641" s="81" t="s">
        <v>272</v>
      </c>
      <c r="B641" s="79" t="s">
        <v>399</v>
      </c>
    </row>
    <row r="642" spans="1:2">
      <c r="A642" s="81" t="s">
        <v>272</v>
      </c>
      <c r="B642" s="79" t="s">
        <v>400</v>
      </c>
    </row>
    <row r="643" spans="1:2">
      <c r="A643" s="81" t="s">
        <v>272</v>
      </c>
      <c r="B643" s="79" t="s">
        <v>435</v>
      </c>
    </row>
    <row r="644" spans="1:2">
      <c r="A644" s="81" t="s">
        <v>272</v>
      </c>
      <c r="B644" s="79" t="s">
        <v>1103</v>
      </c>
    </row>
    <row r="645" spans="1:2">
      <c r="A645" s="81" t="s">
        <v>274</v>
      </c>
      <c r="B645" s="79" t="s">
        <v>1107</v>
      </c>
    </row>
    <row r="646" spans="1:2">
      <c r="A646" s="81" t="s">
        <v>274</v>
      </c>
      <c r="B646" s="79" t="s">
        <v>1110</v>
      </c>
    </row>
    <row r="647" spans="1:2">
      <c r="A647" s="81" t="s">
        <v>274</v>
      </c>
      <c r="B647" s="79" t="s">
        <v>1113</v>
      </c>
    </row>
    <row r="648" spans="1:2">
      <c r="A648" s="81" t="s">
        <v>274</v>
      </c>
      <c r="B648" s="79" t="s">
        <v>1111</v>
      </c>
    </row>
    <row r="649" spans="1:2">
      <c r="A649" s="81" t="s">
        <v>274</v>
      </c>
      <c r="B649" s="79" t="s">
        <v>1109</v>
      </c>
    </row>
    <row r="650" spans="1:2">
      <c r="A650" s="81" t="s">
        <v>274</v>
      </c>
      <c r="B650" s="79" t="s">
        <v>1105</v>
      </c>
    </row>
    <row r="651" spans="1:2">
      <c r="A651" s="81" t="s">
        <v>274</v>
      </c>
      <c r="B651" s="79" t="s">
        <v>406</v>
      </c>
    </row>
    <row r="652" spans="1:2">
      <c r="A652" s="81" t="s">
        <v>274</v>
      </c>
      <c r="B652" s="79" t="s">
        <v>417</v>
      </c>
    </row>
    <row r="653" spans="1:2">
      <c r="A653" s="81" t="s">
        <v>274</v>
      </c>
      <c r="B653" s="79" t="s">
        <v>418</v>
      </c>
    </row>
    <row r="654" spans="1:2">
      <c r="A654" s="81" t="s">
        <v>274</v>
      </c>
      <c r="B654" s="79" t="s">
        <v>1108</v>
      </c>
    </row>
    <row r="655" spans="1:2">
      <c r="A655" s="81" t="s">
        <v>274</v>
      </c>
      <c r="B655" s="79" t="s">
        <v>1112</v>
      </c>
    </row>
    <row r="656" spans="1:2">
      <c r="A656" s="81" t="s">
        <v>274</v>
      </c>
      <c r="B656" s="79" t="s">
        <v>399</v>
      </c>
    </row>
    <row r="657" spans="1:2">
      <c r="A657" s="81" t="s">
        <v>274</v>
      </c>
      <c r="B657" s="79" t="s">
        <v>400</v>
      </c>
    </row>
    <row r="658" spans="1:2">
      <c r="A658" s="81" t="s">
        <v>274</v>
      </c>
      <c r="B658" s="79" t="s">
        <v>435</v>
      </c>
    </row>
    <row r="659" spans="1:2">
      <c r="A659" s="81" t="s">
        <v>274</v>
      </c>
      <c r="B659" s="79" t="s">
        <v>1106</v>
      </c>
    </row>
    <row r="660" spans="1:2">
      <c r="A660" s="81" t="s">
        <v>274</v>
      </c>
      <c r="B660" s="79" t="s">
        <v>1104</v>
      </c>
    </row>
    <row r="661" spans="1:2">
      <c r="A661" s="81" t="s">
        <v>276</v>
      </c>
      <c r="B661" s="79" t="s">
        <v>1114</v>
      </c>
    </row>
    <row r="662" spans="1:2">
      <c r="A662" s="81" t="s">
        <v>276</v>
      </c>
      <c r="B662" s="79" t="s">
        <v>1116</v>
      </c>
    </row>
    <row r="663" spans="1:2">
      <c r="A663" s="81" t="s">
        <v>276</v>
      </c>
      <c r="B663" s="79" t="s">
        <v>1115</v>
      </c>
    </row>
    <row r="664" spans="1:2">
      <c r="A664" s="81" t="s">
        <v>276</v>
      </c>
      <c r="B664" s="79" t="s">
        <v>406</v>
      </c>
    </row>
    <row r="665" spans="1:2">
      <c r="A665" s="81" t="s">
        <v>276</v>
      </c>
      <c r="B665" s="79" t="s">
        <v>417</v>
      </c>
    </row>
    <row r="666" spans="1:2">
      <c r="A666" s="81" t="s">
        <v>276</v>
      </c>
      <c r="B666" s="79" t="s">
        <v>418</v>
      </c>
    </row>
    <row r="667" spans="1:2">
      <c r="A667" s="81" t="s">
        <v>276</v>
      </c>
      <c r="B667" s="79" t="s">
        <v>399</v>
      </c>
    </row>
    <row r="668" spans="1:2">
      <c r="A668" s="81" t="s">
        <v>276</v>
      </c>
      <c r="B668" s="79" t="s">
        <v>400</v>
      </c>
    </row>
    <row r="669" spans="1:2">
      <c r="A669" s="81" t="s">
        <v>276</v>
      </c>
      <c r="B669" s="79" t="s">
        <v>435</v>
      </c>
    </row>
    <row r="670" spans="1:2">
      <c r="A670" s="81" t="s">
        <v>278</v>
      </c>
      <c r="B670" s="79" t="s">
        <v>1114</v>
      </c>
    </row>
    <row r="671" spans="1:2">
      <c r="A671" s="81" t="s">
        <v>278</v>
      </c>
      <c r="B671" s="79" t="s">
        <v>1116</v>
      </c>
    </row>
    <row r="672" spans="1:2">
      <c r="A672" s="81" t="s">
        <v>278</v>
      </c>
      <c r="B672" s="79" t="s">
        <v>1115</v>
      </c>
    </row>
    <row r="673" spans="1:2">
      <c r="A673" s="81" t="s">
        <v>278</v>
      </c>
      <c r="B673" s="79" t="s">
        <v>406</v>
      </c>
    </row>
    <row r="674" spans="1:2">
      <c r="A674" s="81" t="s">
        <v>278</v>
      </c>
      <c r="B674" s="79" t="s">
        <v>417</v>
      </c>
    </row>
    <row r="675" spans="1:2">
      <c r="A675" s="81" t="s">
        <v>278</v>
      </c>
      <c r="B675" s="79" t="s">
        <v>418</v>
      </c>
    </row>
    <row r="676" spans="1:2">
      <c r="A676" s="81" t="s">
        <v>278</v>
      </c>
      <c r="B676" s="79" t="s">
        <v>399</v>
      </c>
    </row>
    <row r="677" spans="1:2">
      <c r="A677" s="81" t="s">
        <v>278</v>
      </c>
      <c r="B677" s="79" t="s">
        <v>400</v>
      </c>
    </row>
    <row r="678" spans="1:2">
      <c r="A678" s="81" t="s">
        <v>278</v>
      </c>
      <c r="B678" s="79" t="s">
        <v>435</v>
      </c>
    </row>
    <row r="679" spans="1:2">
      <c r="A679" s="81" t="s">
        <v>280</v>
      </c>
      <c r="B679" s="79" t="s">
        <v>1114</v>
      </c>
    </row>
    <row r="680" spans="1:2">
      <c r="A680" s="81" t="s">
        <v>280</v>
      </c>
      <c r="B680" s="79" t="s">
        <v>1116</v>
      </c>
    </row>
    <row r="681" spans="1:2">
      <c r="A681" s="81" t="s">
        <v>280</v>
      </c>
      <c r="B681" s="79" t="s">
        <v>1115</v>
      </c>
    </row>
    <row r="682" spans="1:2">
      <c r="A682" s="81" t="s">
        <v>280</v>
      </c>
      <c r="B682" s="79" t="s">
        <v>406</v>
      </c>
    </row>
    <row r="683" spans="1:2">
      <c r="A683" s="81" t="s">
        <v>280</v>
      </c>
      <c r="B683" s="79" t="s">
        <v>417</v>
      </c>
    </row>
    <row r="684" spans="1:2">
      <c r="A684" s="81" t="s">
        <v>280</v>
      </c>
      <c r="B684" s="79" t="s">
        <v>418</v>
      </c>
    </row>
    <row r="685" spans="1:2">
      <c r="A685" s="81" t="s">
        <v>280</v>
      </c>
      <c r="B685" s="79" t="s">
        <v>399</v>
      </c>
    </row>
    <row r="686" spans="1:2">
      <c r="A686" s="81" t="s">
        <v>280</v>
      </c>
      <c r="B686" s="79" t="s">
        <v>400</v>
      </c>
    </row>
    <row r="687" spans="1:2">
      <c r="A687" s="81" t="s">
        <v>280</v>
      </c>
      <c r="B687" s="79" t="s">
        <v>435</v>
      </c>
    </row>
    <row r="688" spans="1:2">
      <c r="A688" s="81" t="s">
        <v>282</v>
      </c>
      <c r="B688" s="79" t="s">
        <v>1117</v>
      </c>
    </row>
    <row r="689" spans="1:2">
      <c r="A689" s="81" t="s">
        <v>282</v>
      </c>
      <c r="B689" s="79" t="s">
        <v>406</v>
      </c>
    </row>
    <row r="690" spans="1:2">
      <c r="A690" s="81" t="s">
        <v>282</v>
      </c>
      <c r="B690" s="79" t="s">
        <v>417</v>
      </c>
    </row>
    <row r="691" spans="1:2">
      <c r="A691" s="81" t="s">
        <v>282</v>
      </c>
      <c r="B691" s="79" t="s">
        <v>418</v>
      </c>
    </row>
    <row r="692" spans="1:2">
      <c r="A692" s="81" t="s">
        <v>282</v>
      </c>
      <c r="B692" s="79" t="s">
        <v>399</v>
      </c>
    </row>
    <row r="693" spans="1:2">
      <c r="A693" s="81" t="s">
        <v>282</v>
      </c>
      <c r="B693" s="79" t="s">
        <v>400</v>
      </c>
    </row>
    <row r="694" spans="1:2">
      <c r="A694" s="81" t="s">
        <v>282</v>
      </c>
      <c r="B694" s="79" t="s">
        <v>435</v>
      </c>
    </row>
    <row r="695" spans="1:2">
      <c r="A695" s="81" t="s">
        <v>284</v>
      </c>
      <c r="B695" s="79" t="s">
        <v>406</v>
      </c>
    </row>
    <row r="696" spans="1:2">
      <c r="A696" s="81" t="s">
        <v>284</v>
      </c>
      <c r="B696" s="79" t="s">
        <v>417</v>
      </c>
    </row>
    <row r="697" spans="1:2">
      <c r="A697" s="81" t="s">
        <v>284</v>
      </c>
      <c r="B697" s="79" t="s">
        <v>418</v>
      </c>
    </row>
    <row r="698" spans="1:2">
      <c r="A698" s="81" t="s">
        <v>284</v>
      </c>
      <c r="B698" s="79" t="s">
        <v>399</v>
      </c>
    </row>
    <row r="699" spans="1:2">
      <c r="A699" s="81" t="s">
        <v>284</v>
      </c>
      <c r="B699" s="79" t="s">
        <v>400</v>
      </c>
    </row>
    <row r="700" spans="1:2">
      <c r="A700" s="81" t="s">
        <v>284</v>
      </c>
      <c r="B700" s="79" t="s">
        <v>435</v>
      </c>
    </row>
    <row r="701" spans="1:2">
      <c r="A701" s="81" t="s">
        <v>284</v>
      </c>
      <c r="B701" s="79" t="s">
        <v>1118</v>
      </c>
    </row>
    <row r="702" spans="1:2">
      <c r="A702" s="81" t="s">
        <v>286</v>
      </c>
      <c r="B702" s="79" t="s">
        <v>1119</v>
      </c>
    </row>
    <row r="703" spans="1:2">
      <c r="A703" s="81" t="s">
        <v>286</v>
      </c>
      <c r="B703" s="79" t="s">
        <v>406</v>
      </c>
    </row>
    <row r="704" spans="1:2">
      <c r="A704" s="81" t="s">
        <v>286</v>
      </c>
      <c r="B704" s="79" t="s">
        <v>417</v>
      </c>
    </row>
    <row r="705" spans="1:2">
      <c r="A705" s="81" t="s">
        <v>286</v>
      </c>
      <c r="B705" s="79" t="s">
        <v>418</v>
      </c>
    </row>
    <row r="706" spans="1:2">
      <c r="A706" s="81" t="s">
        <v>286</v>
      </c>
      <c r="B706" s="79" t="s">
        <v>399</v>
      </c>
    </row>
    <row r="707" spans="1:2">
      <c r="A707" s="81" t="s">
        <v>286</v>
      </c>
      <c r="B707" s="79" t="s">
        <v>400</v>
      </c>
    </row>
    <row r="708" spans="1:2">
      <c r="A708" s="81" t="s">
        <v>286</v>
      </c>
      <c r="B708" s="79" t="s">
        <v>435</v>
      </c>
    </row>
    <row r="709" spans="1:2">
      <c r="A709" s="81" t="s">
        <v>288</v>
      </c>
      <c r="B709" s="79" t="s">
        <v>1120</v>
      </c>
    </row>
    <row r="710" spans="1:2">
      <c r="A710" s="81" t="s">
        <v>288</v>
      </c>
      <c r="B710" s="79" t="s">
        <v>406</v>
      </c>
    </row>
    <row r="711" spans="1:2">
      <c r="A711" s="81" t="s">
        <v>288</v>
      </c>
      <c r="B711" s="79" t="s">
        <v>417</v>
      </c>
    </row>
    <row r="712" spans="1:2">
      <c r="A712" s="81" t="s">
        <v>288</v>
      </c>
      <c r="B712" s="79" t="s">
        <v>418</v>
      </c>
    </row>
    <row r="713" spans="1:2">
      <c r="A713" s="81" t="s">
        <v>288</v>
      </c>
      <c r="B713" s="79" t="s">
        <v>399</v>
      </c>
    </row>
    <row r="714" spans="1:2">
      <c r="A714" s="81" t="s">
        <v>288</v>
      </c>
      <c r="B714" s="79" t="s">
        <v>400</v>
      </c>
    </row>
    <row r="715" spans="1:2">
      <c r="A715" s="81" t="s">
        <v>288</v>
      </c>
      <c r="B715" s="79" t="s">
        <v>435</v>
      </c>
    </row>
    <row r="716" spans="1:2">
      <c r="A716" s="81" t="s">
        <v>290</v>
      </c>
      <c r="B716" s="79" t="s">
        <v>1125</v>
      </c>
    </row>
    <row r="717" spans="1:2">
      <c r="A717" s="81" t="s">
        <v>290</v>
      </c>
      <c r="B717" s="79" t="s">
        <v>406</v>
      </c>
    </row>
    <row r="718" spans="1:2">
      <c r="A718" s="81" t="s">
        <v>290</v>
      </c>
      <c r="B718" s="79" t="s">
        <v>417</v>
      </c>
    </row>
    <row r="719" spans="1:2">
      <c r="A719" s="81" t="s">
        <v>290</v>
      </c>
      <c r="B719" s="79" t="s">
        <v>418</v>
      </c>
    </row>
    <row r="720" spans="1:2">
      <c r="A720" s="81" t="s">
        <v>290</v>
      </c>
      <c r="B720" s="79" t="s">
        <v>399</v>
      </c>
    </row>
    <row r="721" spans="1:2">
      <c r="A721" s="81" t="s">
        <v>290</v>
      </c>
      <c r="B721" s="79" t="s">
        <v>400</v>
      </c>
    </row>
    <row r="722" spans="1:2">
      <c r="A722" s="81" t="s">
        <v>290</v>
      </c>
      <c r="B722" s="79" t="s">
        <v>435</v>
      </c>
    </row>
    <row r="723" spans="1:2">
      <c r="A723" s="81" t="s">
        <v>2437</v>
      </c>
      <c r="B723" s="79" t="s">
        <v>406</v>
      </c>
    </row>
    <row r="724" spans="1:2">
      <c r="A724" s="81" t="s">
        <v>2437</v>
      </c>
      <c r="B724" s="79" t="s">
        <v>2442</v>
      </c>
    </row>
    <row r="725" spans="1:2">
      <c r="A725" s="81" t="s">
        <v>292</v>
      </c>
      <c r="B725" s="79" t="s">
        <v>1129</v>
      </c>
    </row>
    <row r="726" spans="1:2">
      <c r="A726" s="81" t="s">
        <v>292</v>
      </c>
      <c r="B726" s="79" t="s">
        <v>1132</v>
      </c>
    </row>
    <row r="727" spans="1:2">
      <c r="A727" s="81" t="s">
        <v>292</v>
      </c>
      <c r="B727" s="79" t="s">
        <v>1131</v>
      </c>
    </row>
    <row r="728" spans="1:2">
      <c r="A728" s="81" t="s">
        <v>292</v>
      </c>
      <c r="B728" s="79" t="s">
        <v>1133</v>
      </c>
    </row>
    <row r="729" spans="1:2">
      <c r="A729" s="81" t="s">
        <v>292</v>
      </c>
      <c r="B729" s="79" t="s">
        <v>406</v>
      </c>
    </row>
    <row r="730" spans="1:2">
      <c r="A730" s="81" t="s">
        <v>292</v>
      </c>
      <c r="B730" s="79" t="s">
        <v>417</v>
      </c>
    </row>
    <row r="731" spans="1:2">
      <c r="A731" s="81" t="s">
        <v>292</v>
      </c>
      <c r="B731" s="79" t="s">
        <v>418</v>
      </c>
    </row>
    <row r="732" spans="1:2">
      <c r="A732" s="81" t="s">
        <v>292</v>
      </c>
      <c r="B732" s="79" t="s">
        <v>399</v>
      </c>
    </row>
    <row r="733" spans="1:2">
      <c r="A733" s="81" t="s">
        <v>292</v>
      </c>
      <c r="B733" s="79" t="s">
        <v>435</v>
      </c>
    </row>
    <row r="734" spans="1:2">
      <c r="A734" s="81" t="s">
        <v>292</v>
      </c>
      <c r="B734" s="79" t="s">
        <v>1128</v>
      </c>
    </row>
    <row r="735" spans="1:2">
      <c r="A735" s="81" t="s">
        <v>292</v>
      </c>
      <c r="B735" s="79" t="s">
        <v>1134</v>
      </c>
    </row>
    <row r="736" spans="1:2">
      <c r="A736" s="81" t="s">
        <v>292</v>
      </c>
      <c r="B736" s="79" t="s">
        <v>521</v>
      </c>
    </row>
    <row r="737" spans="1:2">
      <c r="A737" s="81" t="s">
        <v>294</v>
      </c>
      <c r="B737" s="79" t="s">
        <v>1135</v>
      </c>
    </row>
    <row r="738" spans="1:2">
      <c r="A738" s="81" t="s">
        <v>294</v>
      </c>
      <c r="B738" s="79" t="s">
        <v>1028</v>
      </c>
    </row>
    <row r="739" spans="1:2">
      <c r="A739" s="81" t="s">
        <v>294</v>
      </c>
      <c r="B739" s="79" t="s">
        <v>1034</v>
      </c>
    </row>
    <row r="740" spans="1:2">
      <c r="A740" s="81" t="s">
        <v>294</v>
      </c>
      <c r="B740" s="79" t="s">
        <v>406</v>
      </c>
    </row>
    <row r="741" spans="1:2">
      <c r="A741" s="81" t="s">
        <v>294</v>
      </c>
      <c r="B741" s="79" t="s">
        <v>417</v>
      </c>
    </row>
    <row r="742" spans="1:2">
      <c r="A742" s="81" t="s">
        <v>294</v>
      </c>
      <c r="B742" s="79" t="s">
        <v>418</v>
      </c>
    </row>
    <row r="743" spans="1:2">
      <c r="A743" s="81" t="s">
        <v>294</v>
      </c>
      <c r="B743" s="79" t="s">
        <v>399</v>
      </c>
    </row>
    <row r="744" spans="1:2">
      <c r="A744" s="81" t="s">
        <v>294</v>
      </c>
      <c r="B744" s="79" t="s">
        <v>400</v>
      </c>
    </row>
    <row r="745" spans="1:2">
      <c r="A745" s="81" t="s">
        <v>294</v>
      </c>
      <c r="B745" s="79" t="s">
        <v>435</v>
      </c>
    </row>
    <row r="746" spans="1:2">
      <c r="A746" s="81" t="s">
        <v>296</v>
      </c>
      <c r="B746" s="79" t="s">
        <v>1138</v>
      </c>
    </row>
    <row r="747" spans="1:2">
      <c r="A747" s="81" t="s">
        <v>298</v>
      </c>
      <c r="B747" s="79" t="s">
        <v>1140</v>
      </c>
    </row>
    <row r="748" spans="1:2">
      <c r="A748" s="81" t="s">
        <v>300</v>
      </c>
      <c r="B748" s="79" t="s">
        <v>1058</v>
      </c>
    </row>
    <row r="749" spans="1:2">
      <c r="A749" s="81" t="s">
        <v>300</v>
      </c>
      <c r="B749" s="79" t="s">
        <v>406</v>
      </c>
    </row>
    <row r="750" spans="1:2">
      <c r="A750" s="81" t="s">
        <v>300</v>
      </c>
      <c r="B750" s="79" t="s">
        <v>417</v>
      </c>
    </row>
    <row r="751" spans="1:2">
      <c r="A751" s="81" t="s">
        <v>300</v>
      </c>
      <c r="B751" s="79" t="s">
        <v>418</v>
      </c>
    </row>
    <row r="752" spans="1:2">
      <c r="A752" s="81" t="s">
        <v>300</v>
      </c>
      <c r="B752" s="79" t="s">
        <v>399</v>
      </c>
    </row>
    <row r="753" spans="1:2">
      <c r="A753" s="81" t="s">
        <v>300</v>
      </c>
      <c r="B753" s="79" t="s">
        <v>400</v>
      </c>
    </row>
    <row r="754" spans="1:2">
      <c r="A754" s="81" t="s">
        <v>300</v>
      </c>
      <c r="B754" s="79" t="s">
        <v>435</v>
      </c>
    </row>
    <row r="755" spans="1:2">
      <c r="A755" s="81" t="s">
        <v>302</v>
      </c>
      <c r="B755" s="79" t="s">
        <v>1058</v>
      </c>
    </row>
    <row r="756" spans="1:2">
      <c r="A756" s="81" t="s">
        <v>302</v>
      </c>
      <c r="B756" s="79" t="s">
        <v>1028</v>
      </c>
    </row>
    <row r="757" spans="1:2">
      <c r="A757" s="81" t="s">
        <v>302</v>
      </c>
      <c r="B757" s="79" t="s">
        <v>406</v>
      </c>
    </row>
    <row r="758" spans="1:2">
      <c r="A758" s="81" t="s">
        <v>302</v>
      </c>
      <c r="B758" s="79" t="s">
        <v>417</v>
      </c>
    </row>
    <row r="759" spans="1:2">
      <c r="A759" s="81" t="s">
        <v>302</v>
      </c>
      <c r="B759" s="79" t="s">
        <v>418</v>
      </c>
    </row>
    <row r="760" spans="1:2">
      <c r="A760" s="81" t="s">
        <v>302</v>
      </c>
      <c r="B760" s="79" t="s">
        <v>399</v>
      </c>
    </row>
    <row r="761" spans="1:2">
      <c r="A761" s="81" t="s">
        <v>302</v>
      </c>
      <c r="B761" s="79" t="s">
        <v>400</v>
      </c>
    </row>
    <row r="762" spans="1:2">
      <c r="A762" s="81" t="s">
        <v>302</v>
      </c>
      <c r="B762" s="79" t="s">
        <v>435</v>
      </c>
    </row>
    <row r="763" spans="1:2">
      <c r="A763" s="81" t="s">
        <v>304</v>
      </c>
      <c r="B763" s="79" t="s">
        <v>1148</v>
      </c>
    </row>
    <row r="764" spans="1:2">
      <c r="A764" s="81" t="s">
        <v>304</v>
      </c>
      <c r="B764" s="79" t="s">
        <v>406</v>
      </c>
    </row>
    <row r="765" spans="1:2">
      <c r="A765" s="81" t="s">
        <v>304</v>
      </c>
      <c r="B765" s="79" t="s">
        <v>417</v>
      </c>
    </row>
    <row r="766" spans="1:2">
      <c r="A766" s="81" t="s">
        <v>304</v>
      </c>
      <c r="B766" s="79" t="s">
        <v>418</v>
      </c>
    </row>
    <row r="767" spans="1:2">
      <c r="A767" s="81" t="s">
        <v>304</v>
      </c>
      <c r="B767" s="79" t="s">
        <v>399</v>
      </c>
    </row>
    <row r="768" spans="1:2">
      <c r="A768" s="81" t="s">
        <v>304</v>
      </c>
      <c r="B768" s="79" t="s">
        <v>400</v>
      </c>
    </row>
    <row r="769" spans="1:2">
      <c r="A769" s="81" t="s">
        <v>304</v>
      </c>
      <c r="B769" s="79" t="s">
        <v>435</v>
      </c>
    </row>
    <row r="770" spans="1:2">
      <c r="A770" s="81" t="s">
        <v>306</v>
      </c>
      <c r="B770" s="79" t="s">
        <v>1058</v>
      </c>
    </row>
    <row r="771" spans="1:2">
      <c r="A771" s="81" t="s">
        <v>306</v>
      </c>
      <c r="B771" s="79" t="s">
        <v>1115</v>
      </c>
    </row>
    <row r="772" spans="1:2">
      <c r="A772" s="81" t="s">
        <v>306</v>
      </c>
      <c r="B772" s="79" t="s">
        <v>406</v>
      </c>
    </row>
    <row r="773" spans="1:2">
      <c r="A773" s="81" t="s">
        <v>306</v>
      </c>
      <c r="B773" s="79" t="s">
        <v>417</v>
      </c>
    </row>
    <row r="774" spans="1:2">
      <c r="A774" s="81" t="s">
        <v>306</v>
      </c>
      <c r="B774" s="79" t="s">
        <v>418</v>
      </c>
    </row>
    <row r="775" spans="1:2">
      <c r="A775" s="81" t="s">
        <v>306</v>
      </c>
      <c r="B775" s="79" t="s">
        <v>399</v>
      </c>
    </row>
    <row r="776" spans="1:2">
      <c r="A776" s="81" t="s">
        <v>306</v>
      </c>
      <c r="B776" s="79" t="s">
        <v>400</v>
      </c>
    </row>
    <row r="777" spans="1:2">
      <c r="A777" s="81" t="s">
        <v>306</v>
      </c>
      <c r="B777" s="79" t="s">
        <v>435</v>
      </c>
    </row>
    <row r="778" spans="1:2">
      <c r="A778" s="81" t="s">
        <v>308</v>
      </c>
      <c r="B778" s="79" t="s">
        <v>1150</v>
      </c>
    </row>
    <row r="779" spans="1:2">
      <c r="A779" s="81" t="s">
        <v>308</v>
      </c>
      <c r="B779" s="79" t="s">
        <v>1152</v>
      </c>
    </row>
    <row r="780" spans="1:2">
      <c r="A780" s="81" t="s">
        <v>308</v>
      </c>
      <c r="B780" s="79" t="s">
        <v>1153</v>
      </c>
    </row>
    <row r="781" spans="1:2">
      <c r="A781" s="81" t="s">
        <v>308</v>
      </c>
      <c r="B781" s="79" t="s">
        <v>406</v>
      </c>
    </row>
    <row r="782" spans="1:2">
      <c r="A782" s="81" t="s">
        <v>308</v>
      </c>
      <c r="B782" s="79" t="s">
        <v>417</v>
      </c>
    </row>
    <row r="783" spans="1:2">
      <c r="A783" s="81" t="s">
        <v>308</v>
      </c>
      <c r="B783" s="79" t="s">
        <v>418</v>
      </c>
    </row>
    <row r="784" spans="1:2">
      <c r="A784" s="81" t="s">
        <v>308</v>
      </c>
      <c r="B784" s="79" t="s">
        <v>399</v>
      </c>
    </row>
    <row r="785" spans="1:2">
      <c r="A785" s="81" t="s">
        <v>308</v>
      </c>
      <c r="B785" s="79" t="s">
        <v>400</v>
      </c>
    </row>
    <row r="786" spans="1:2">
      <c r="A786" s="81" t="s">
        <v>308</v>
      </c>
      <c r="B786" s="79" t="s">
        <v>435</v>
      </c>
    </row>
    <row r="787" spans="1:2">
      <c r="A787" s="81" t="s">
        <v>310</v>
      </c>
      <c r="B787" s="79" t="s">
        <v>1154</v>
      </c>
    </row>
    <row r="788" spans="1:2">
      <c r="A788" s="81" t="s">
        <v>310</v>
      </c>
      <c r="B788" s="79" t="s">
        <v>1155</v>
      </c>
    </row>
    <row r="789" spans="1:2">
      <c r="A789" s="81" t="s">
        <v>310</v>
      </c>
      <c r="B789" s="79" t="s">
        <v>406</v>
      </c>
    </row>
    <row r="790" spans="1:2">
      <c r="A790" s="81" t="s">
        <v>310</v>
      </c>
      <c r="B790" s="79" t="s">
        <v>417</v>
      </c>
    </row>
    <row r="791" spans="1:2">
      <c r="A791" s="81" t="s">
        <v>310</v>
      </c>
      <c r="B791" s="79" t="s">
        <v>418</v>
      </c>
    </row>
    <row r="792" spans="1:2">
      <c r="A792" s="81" t="s">
        <v>310</v>
      </c>
      <c r="B792" s="79" t="s">
        <v>399</v>
      </c>
    </row>
    <row r="793" spans="1:2">
      <c r="A793" s="81" t="s">
        <v>310</v>
      </c>
      <c r="B793" s="79" t="s">
        <v>400</v>
      </c>
    </row>
    <row r="794" spans="1:2">
      <c r="A794" s="81" t="s">
        <v>310</v>
      </c>
      <c r="B794" s="79" t="s">
        <v>435</v>
      </c>
    </row>
    <row r="795" spans="1:2">
      <c r="A795" s="81" t="s">
        <v>312</v>
      </c>
      <c r="B795" s="79" t="s">
        <v>1155</v>
      </c>
    </row>
    <row r="796" spans="1:2">
      <c r="A796" s="81" t="s">
        <v>312</v>
      </c>
      <c r="B796" s="79" t="s">
        <v>1156</v>
      </c>
    </row>
    <row r="797" spans="1:2">
      <c r="A797" s="81" t="s">
        <v>312</v>
      </c>
      <c r="B797" s="79" t="s">
        <v>406</v>
      </c>
    </row>
    <row r="798" spans="1:2">
      <c r="A798" s="81" t="s">
        <v>312</v>
      </c>
      <c r="B798" s="79" t="s">
        <v>417</v>
      </c>
    </row>
    <row r="799" spans="1:2">
      <c r="A799" s="81" t="s">
        <v>312</v>
      </c>
      <c r="B799" s="79" t="s">
        <v>418</v>
      </c>
    </row>
    <row r="800" spans="1:2">
      <c r="A800" s="81" t="s">
        <v>312</v>
      </c>
      <c r="B800" s="79" t="s">
        <v>399</v>
      </c>
    </row>
    <row r="801" spans="1:2">
      <c r="A801" s="81" t="s">
        <v>312</v>
      </c>
      <c r="B801" s="79" t="s">
        <v>400</v>
      </c>
    </row>
    <row r="802" spans="1:2">
      <c r="A802" s="81" t="s">
        <v>312</v>
      </c>
      <c r="B802" s="79" t="s">
        <v>435</v>
      </c>
    </row>
    <row r="803" spans="1:2">
      <c r="A803" s="81" t="s">
        <v>314</v>
      </c>
      <c r="B803" s="79" t="s">
        <v>1157</v>
      </c>
    </row>
    <row r="804" spans="1:2">
      <c r="A804" s="81" t="s">
        <v>314</v>
      </c>
      <c r="B804" s="79" t="s">
        <v>406</v>
      </c>
    </row>
    <row r="805" spans="1:2">
      <c r="A805" s="81" t="s">
        <v>314</v>
      </c>
      <c r="B805" s="79" t="s">
        <v>417</v>
      </c>
    </row>
    <row r="806" spans="1:2">
      <c r="A806" s="81" t="s">
        <v>314</v>
      </c>
      <c r="B806" s="79" t="s">
        <v>418</v>
      </c>
    </row>
    <row r="807" spans="1:2">
      <c r="A807" s="81" t="s">
        <v>314</v>
      </c>
      <c r="B807" s="79" t="s">
        <v>399</v>
      </c>
    </row>
    <row r="808" spans="1:2">
      <c r="A808" s="81" t="s">
        <v>314</v>
      </c>
      <c r="B808" s="79" t="s">
        <v>400</v>
      </c>
    </row>
    <row r="809" spans="1:2">
      <c r="A809" s="81" t="s">
        <v>314</v>
      </c>
      <c r="B809" s="79" t="s">
        <v>435</v>
      </c>
    </row>
    <row r="810" spans="1:2">
      <c r="A810" s="81" t="s">
        <v>316</v>
      </c>
      <c r="B810" s="79" t="s">
        <v>406</v>
      </c>
    </row>
    <row r="811" spans="1:2">
      <c r="A811" s="81" t="s">
        <v>316</v>
      </c>
      <c r="B811" s="79" t="s">
        <v>417</v>
      </c>
    </row>
    <row r="812" spans="1:2">
      <c r="A812" s="81" t="s">
        <v>316</v>
      </c>
      <c r="B812" s="79" t="s">
        <v>418</v>
      </c>
    </row>
    <row r="813" spans="1:2">
      <c r="A813" s="81" t="s">
        <v>316</v>
      </c>
      <c r="B813" s="79" t="s">
        <v>1172</v>
      </c>
    </row>
    <row r="814" spans="1:2">
      <c r="A814" s="81" t="s">
        <v>316</v>
      </c>
      <c r="B814" s="79" t="s">
        <v>1169</v>
      </c>
    </row>
    <row r="815" spans="1:2">
      <c r="A815" s="81" t="s">
        <v>316</v>
      </c>
      <c r="B815" s="79" t="s">
        <v>1158</v>
      </c>
    </row>
    <row r="816" spans="1:2">
      <c r="A816" s="81" t="s">
        <v>316</v>
      </c>
      <c r="B816" s="79" t="s">
        <v>399</v>
      </c>
    </row>
    <row r="817" spans="1:2">
      <c r="A817" s="81" t="s">
        <v>316</v>
      </c>
      <c r="B817" s="79" t="s">
        <v>400</v>
      </c>
    </row>
    <row r="818" spans="1:2">
      <c r="A818" s="81" t="s">
        <v>316</v>
      </c>
      <c r="B818" s="79" t="s">
        <v>1168</v>
      </c>
    </row>
    <row r="819" spans="1:2">
      <c r="A819" s="81" t="s">
        <v>316</v>
      </c>
      <c r="B819" s="79" t="s">
        <v>435</v>
      </c>
    </row>
    <row r="820" spans="1:2">
      <c r="A820" s="81" t="s">
        <v>318</v>
      </c>
      <c r="B820" s="79" t="s">
        <v>1173</v>
      </c>
    </row>
    <row r="821" spans="1:2">
      <c r="A821" s="81" t="s">
        <v>318</v>
      </c>
      <c r="B821" s="79" t="s">
        <v>406</v>
      </c>
    </row>
    <row r="822" spans="1:2">
      <c r="A822" s="81" t="s">
        <v>318</v>
      </c>
      <c r="B822" s="79" t="s">
        <v>417</v>
      </c>
    </row>
    <row r="823" spans="1:2">
      <c r="A823" s="81" t="s">
        <v>318</v>
      </c>
      <c r="B823" s="79" t="s">
        <v>418</v>
      </c>
    </row>
    <row r="824" spans="1:2">
      <c r="A824" s="81" t="s">
        <v>318</v>
      </c>
      <c r="B824" s="79" t="s">
        <v>399</v>
      </c>
    </row>
    <row r="825" spans="1:2">
      <c r="A825" s="81" t="s">
        <v>318</v>
      </c>
      <c r="B825" s="79" t="s">
        <v>400</v>
      </c>
    </row>
    <row r="826" spans="1:2">
      <c r="A826" s="81" t="s">
        <v>318</v>
      </c>
      <c r="B826" s="79" t="s">
        <v>435</v>
      </c>
    </row>
    <row r="827" spans="1:2">
      <c r="A827" s="81" t="s">
        <v>320</v>
      </c>
      <c r="B827" s="79" t="s">
        <v>1174</v>
      </c>
    </row>
    <row r="828" spans="1:2">
      <c r="A828" s="81" t="s">
        <v>320</v>
      </c>
      <c r="B828" s="79" t="s">
        <v>406</v>
      </c>
    </row>
    <row r="829" spans="1:2">
      <c r="A829" s="81" t="s">
        <v>320</v>
      </c>
      <c r="B829" s="79" t="s">
        <v>417</v>
      </c>
    </row>
    <row r="830" spans="1:2">
      <c r="A830" s="81" t="s">
        <v>320</v>
      </c>
      <c r="B830" s="79" t="s">
        <v>418</v>
      </c>
    </row>
    <row r="831" spans="1:2">
      <c r="A831" s="81" t="s">
        <v>320</v>
      </c>
      <c r="B831" s="79" t="s">
        <v>399</v>
      </c>
    </row>
    <row r="832" spans="1:2">
      <c r="A832" s="81" t="s">
        <v>320</v>
      </c>
      <c r="B832" s="79" t="s">
        <v>400</v>
      </c>
    </row>
    <row r="833" spans="1:2">
      <c r="A833" s="81" t="s">
        <v>320</v>
      </c>
      <c r="B833" s="79" t="s">
        <v>435</v>
      </c>
    </row>
    <row r="834" spans="1:2">
      <c r="A834" s="81" t="s">
        <v>322</v>
      </c>
      <c r="B834" s="79" t="s">
        <v>1175</v>
      </c>
    </row>
    <row r="835" spans="1:2">
      <c r="A835" s="81" t="s">
        <v>324</v>
      </c>
      <c r="B835" s="79" t="s">
        <v>1176</v>
      </c>
    </row>
    <row r="836" spans="1:2">
      <c r="A836" s="81" t="s">
        <v>326</v>
      </c>
      <c r="B836" s="79" t="s">
        <v>1178</v>
      </c>
    </row>
    <row r="837" spans="1:2">
      <c r="A837" s="81" t="s">
        <v>326</v>
      </c>
      <c r="B837" s="79" t="s">
        <v>1177</v>
      </c>
    </row>
    <row r="838" spans="1:2">
      <c r="A838" s="81" t="s">
        <v>328</v>
      </c>
      <c r="B838" s="79" t="s">
        <v>1076</v>
      </c>
    </row>
    <row r="839" spans="1:2">
      <c r="A839" s="81" t="s">
        <v>330</v>
      </c>
      <c r="B839" s="79" t="s">
        <v>1076</v>
      </c>
    </row>
    <row r="840" spans="1:2">
      <c r="A840" s="81" t="s">
        <v>332</v>
      </c>
      <c r="B840" s="79" t="s">
        <v>1076</v>
      </c>
    </row>
    <row r="841" spans="1:2">
      <c r="A841" s="81" t="s">
        <v>334</v>
      </c>
      <c r="B841" s="79" t="s">
        <v>1076</v>
      </c>
    </row>
    <row r="842" spans="1:2">
      <c r="A842" s="81" t="s">
        <v>336</v>
      </c>
      <c r="B842" s="79" t="s">
        <v>1076</v>
      </c>
    </row>
    <row r="843" spans="1:2">
      <c r="A843" s="81" t="s">
        <v>338</v>
      </c>
      <c r="B843" s="79" t="s">
        <v>1076</v>
      </c>
    </row>
    <row r="844" spans="1:2">
      <c r="A844" s="81" t="s">
        <v>340</v>
      </c>
      <c r="B844" s="79" t="s">
        <v>1076</v>
      </c>
    </row>
    <row r="845" spans="1:2">
      <c r="A845" s="81" t="s">
        <v>342</v>
      </c>
      <c r="B845" s="79" t="s">
        <v>1076</v>
      </c>
    </row>
    <row r="846" spans="1:2">
      <c r="A846" s="81" t="s">
        <v>344</v>
      </c>
      <c r="B846" s="79" t="s">
        <v>1179</v>
      </c>
    </row>
    <row r="847" spans="1:2">
      <c r="A847" s="81" t="s">
        <v>344</v>
      </c>
      <c r="B847" s="79" t="s">
        <v>1180</v>
      </c>
    </row>
    <row r="848" spans="1:2">
      <c r="A848" s="81" t="s">
        <v>344</v>
      </c>
      <c r="B848" s="79" t="s">
        <v>1181</v>
      </c>
    </row>
    <row r="849" spans="1:2">
      <c r="A849" s="81" t="s">
        <v>344</v>
      </c>
      <c r="B849" s="79" t="s">
        <v>406</v>
      </c>
    </row>
    <row r="850" spans="1:2">
      <c r="A850" s="81" t="s">
        <v>344</v>
      </c>
      <c r="B850" s="79" t="s">
        <v>417</v>
      </c>
    </row>
    <row r="851" spans="1:2">
      <c r="A851" s="81" t="s">
        <v>344</v>
      </c>
      <c r="B851" s="79" t="s">
        <v>418</v>
      </c>
    </row>
    <row r="852" spans="1:2">
      <c r="A852" s="81" t="s">
        <v>344</v>
      </c>
      <c r="B852" s="79" t="s">
        <v>399</v>
      </c>
    </row>
    <row r="853" spans="1:2">
      <c r="A853" s="81" t="s">
        <v>344</v>
      </c>
      <c r="B853" s="79" t="s">
        <v>400</v>
      </c>
    </row>
    <row r="854" spans="1:2">
      <c r="A854" s="81" t="s">
        <v>344</v>
      </c>
      <c r="B854" s="79" t="s">
        <v>435</v>
      </c>
    </row>
    <row r="855" spans="1:2">
      <c r="A855" s="81" t="s">
        <v>346</v>
      </c>
      <c r="B855" s="79" t="s">
        <v>1185</v>
      </c>
    </row>
    <row r="856" spans="1:2">
      <c r="A856" s="81" t="s">
        <v>346</v>
      </c>
      <c r="B856" s="79" t="s">
        <v>1183</v>
      </c>
    </row>
    <row r="857" spans="1:2">
      <c r="A857" s="81" t="s">
        <v>346</v>
      </c>
      <c r="B857" s="79" t="s">
        <v>1182</v>
      </c>
    </row>
    <row r="858" spans="1:2">
      <c r="A858" s="81" t="s">
        <v>346</v>
      </c>
      <c r="B858" s="79" t="s">
        <v>1190</v>
      </c>
    </row>
    <row r="859" spans="1:2">
      <c r="A859" s="81" t="s">
        <v>346</v>
      </c>
      <c r="B859" s="79" t="s">
        <v>1187</v>
      </c>
    </row>
    <row r="860" spans="1:2">
      <c r="A860" s="81" t="s">
        <v>346</v>
      </c>
      <c r="B860" s="79" t="s">
        <v>1189</v>
      </c>
    </row>
    <row r="861" spans="1:2">
      <c r="A861" s="81" t="s">
        <v>346</v>
      </c>
      <c r="B861" s="79" t="s">
        <v>1184</v>
      </c>
    </row>
    <row r="862" spans="1:2">
      <c r="A862" s="81" t="s">
        <v>346</v>
      </c>
      <c r="B862" s="79" t="s">
        <v>1188</v>
      </c>
    </row>
    <row r="863" spans="1:2">
      <c r="A863" s="81" t="s">
        <v>346</v>
      </c>
      <c r="B863" s="79" t="s">
        <v>406</v>
      </c>
    </row>
    <row r="864" spans="1:2">
      <c r="A864" s="81" t="s">
        <v>346</v>
      </c>
      <c r="B864" s="79" t="s">
        <v>417</v>
      </c>
    </row>
    <row r="865" spans="1:2">
      <c r="A865" s="81" t="s">
        <v>346</v>
      </c>
      <c r="B865" s="79" t="s">
        <v>418</v>
      </c>
    </row>
    <row r="866" spans="1:2">
      <c r="A866" s="81" t="s">
        <v>346</v>
      </c>
      <c r="B866" s="79" t="s">
        <v>399</v>
      </c>
    </row>
    <row r="867" spans="1:2">
      <c r="A867" s="81" t="s">
        <v>346</v>
      </c>
      <c r="B867" s="79" t="s">
        <v>400</v>
      </c>
    </row>
    <row r="868" spans="1:2">
      <c r="A868" s="81" t="s">
        <v>346</v>
      </c>
      <c r="B868" s="79" t="s">
        <v>435</v>
      </c>
    </row>
    <row r="869" spans="1:2">
      <c r="A869" s="81" t="s">
        <v>346</v>
      </c>
      <c r="B869" s="79" t="s">
        <v>1186</v>
      </c>
    </row>
    <row r="870" spans="1:2">
      <c r="A870" s="81" t="s">
        <v>348</v>
      </c>
      <c r="B870" s="79" t="s">
        <v>1191</v>
      </c>
    </row>
    <row r="871" spans="1:2">
      <c r="A871" s="81" t="s">
        <v>348</v>
      </c>
      <c r="B871" s="79" t="s">
        <v>1192</v>
      </c>
    </row>
    <row r="872" spans="1:2">
      <c r="A872" s="81" t="s">
        <v>348</v>
      </c>
      <c r="B872" s="79" t="s">
        <v>1193</v>
      </c>
    </row>
    <row r="873" spans="1:2">
      <c r="A873" s="81" t="s">
        <v>348</v>
      </c>
      <c r="B873" s="79" t="s">
        <v>406</v>
      </c>
    </row>
    <row r="874" spans="1:2">
      <c r="A874" s="81" t="s">
        <v>348</v>
      </c>
      <c r="B874" s="79" t="s">
        <v>417</v>
      </c>
    </row>
    <row r="875" spans="1:2">
      <c r="A875" s="81" t="s">
        <v>348</v>
      </c>
      <c r="B875" s="79" t="s">
        <v>418</v>
      </c>
    </row>
    <row r="876" spans="1:2">
      <c r="A876" s="81" t="s">
        <v>348</v>
      </c>
      <c r="B876" s="79" t="s">
        <v>399</v>
      </c>
    </row>
    <row r="877" spans="1:2">
      <c r="A877" s="81" t="s">
        <v>348</v>
      </c>
      <c r="B877" s="79" t="s">
        <v>400</v>
      </c>
    </row>
    <row r="878" spans="1:2">
      <c r="A878" s="81" t="s">
        <v>348</v>
      </c>
      <c r="B878" s="79" t="s">
        <v>435</v>
      </c>
    </row>
    <row r="879" spans="1:2">
      <c r="A879" s="81" t="s">
        <v>350</v>
      </c>
      <c r="B879" s="79" t="s">
        <v>1194</v>
      </c>
    </row>
    <row r="880" spans="1:2">
      <c r="A880" s="81" t="s">
        <v>350</v>
      </c>
      <c r="B880" s="79" t="s">
        <v>406</v>
      </c>
    </row>
    <row r="881" spans="1:2">
      <c r="A881" s="81" t="s">
        <v>350</v>
      </c>
      <c r="B881" s="79" t="s">
        <v>417</v>
      </c>
    </row>
    <row r="882" spans="1:2">
      <c r="A882" s="81" t="s">
        <v>350</v>
      </c>
      <c r="B882" s="79" t="s">
        <v>418</v>
      </c>
    </row>
    <row r="883" spans="1:2">
      <c r="A883" s="81" t="s">
        <v>350</v>
      </c>
      <c r="B883" s="79" t="s">
        <v>399</v>
      </c>
    </row>
    <row r="884" spans="1:2">
      <c r="A884" s="81" t="s">
        <v>350</v>
      </c>
      <c r="B884" s="79" t="s">
        <v>400</v>
      </c>
    </row>
    <row r="885" spans="1:2">
      <c r="A885" s="81" t="s">
        <v>350</v>
      </c>
      <c r="B885" s="79" t="s">
        <v>435</v>
      </c>
    </row>
    <row r="886" spans="1:2">
      <c r="A886" s="81" t="s">
        <v>350</v>
      </c>
      <c r="B886" s="79" t="s">
        <v>1195</v>
      </c>
    </row>
    <row r="887" spans="1:2">
      <c r="A887" s="81" t="s">
        <v>350</v>
      </c>
      <c r="B887" s="79" t="s">
        <v>1196</v>
      </c>
    </row>
    <row r="888" spans="1:2">
      <c r="A888" s="81" t="s">
        <v>352</v>
      </c>
      <c r="B888" s="79" t="s">
        <v>1197</v>
      </c>
    </row>
    <row r="889" spans="1:2">
      <c r="A889" s="81" t="s">
        <v>352</v>
      </c>
      <c r="B889" s="79" t="s">
        <v>1187</v>
      </c>
    </row>
    <row r="890" spans="1:2">
      <c r="A890" s="81" t="s">
        <v>352</v>
      </c>
      <c r="B890" s="79" t="s">
        <v>1198</v>
      </c>
    </row>
    <row r="891" spans="1:2">
      <c r="A891" s="81" t="s">
        <v>352</v>
      </c>
      <c r="B891" s="79" t="s">
        <v>406</v>
      </c>
    </row>
    <row r="892" spans="1:2">
      <c r="A892" s="81" t="s">
        <v>352</v>
      </c>
      <c r="B892" s="79" t="s">
        <v>417</v>
      </c>
    </row>
    <row r="893" spans="1:2">
      <c r="A893" s="81" t="s">
        <v>352</v>
      </c>
      <c r="B893" s="79" t="s">
        <v>418</v>
      </c>
    </row>
    <row r="894" spans="1:2">
      <c r="A894" s="81" t="s">
        <v>352</v>
      </c>
      <c r="B894" s="79" t="s">
        <v>399</v>
      </c>
    </row>
    <row r="895" spans="1:2">
      <c r="A895" s="81" t="s">
        <v>352</v>
      </c>
      <c r="B895" s="79" t="s">
        <v>400</v>
      </c>
    </row>
    <row r="896" spans="1:2">
      <c r="A896" s="81" t="s">
        <v>352</v>
      </c>
      <c r="B896" s="79" t="s">
        <v>435</v>
      </c>
    </row>
    <row r="897" spans="1:2">
      <c r="A897" s="81" t="s">
        <v>354</v>
      </c>
      <c r="B897" s="79" t="s">
        <v>1076</v>
      </c>
    </row>
    <row r="898" spans="1:2">
      <c r="A898" s="81" t="s">
        <v>356</v>
      </c>
      <c r="B898" s="79" t="s">
        <v>1076</v>
      </c>
    </row>
    <row r="899" spans="1:2">
      <c r="A899" s="81" t="s">
        <v>358</v>
      </c>
      <c r="B899" s="79" t="s">
        <v>1200</v>
      </c>
    </row>
    <row r="900" spans="1:2">
      <c r="A900" s="81" t="s">
        <v>358</v>
      </c>
      <c r="B900" s="79" t="s">
        <v>1199</v>
      </c>
    </row>
    <row r="901" spans="1:2">
      <c r="A901" s="81" t="s">
        <v>358</v>
      </c>
      <c r="B901" s="79" t="s">
        <v>1202</v>
      </c>
    </row>
    <row r="902" spans="1:2">
      <c r="A902" s="81" t="s">
        <v>358</v>
      </c>
      <c r="B902" s="79" t="s">
        <v>1204</v>
      </c>
    </row>
    <row r="903" spans="1:2">
      <c r="A903" s="81" t="s">
        <v>358</v>
      </c>
      <c r="B903" s="79" t="s">
        <v>1203</v>
      </c>
    </row>
    <row r="904" spans="1:2">
      <c r="A904" s="81" t="s">
        <v>358</v>
      </c>
      <c r="B904" s="79" t="s">
        <v>406</v>
      </c>
    </row>
    <row r="905" spans="1:2">
      <c r="A905" s="81" t="s">
        <v>358</v>
      </c>
      <c r="B905" s="79" t="s">
        <v>418</v>
      </c>
    </row>
    <row r="906" spans="1:2">
      <c r="A906" s="81" t="s">
        <v>358</v>
      </c>
      <c r="B906" s="79" t="s">
        <v>399</v>
      </c>
    </row>
    <row r="907" spans="1:2">
      <c r="A907" s="81" t="s">
        <v>358</v>
      </c>
      <c r="B907" s="79" t="s">
        <v>400</v>
      </c>
    </row>
    <row r="908" spans="1:2">
      <c r="A908" s="81" t="s">
        <v>358</v>
      </c>
      <c r="B908" s="79" t="s">
        <v>435</v>
      </c>
    </row>
    <row r="909" spans="1:2">
      <c r="A909" s="81" t="s">
        <v>358</v>
      </c>
      <c r="B909" s="79" t="s">
        <v>1205</v>
      </c>
    </row>
    <row r="910" spans="1:2">
      <c r="A910" s="81" t="s">
        <v>358</v>
      </c>
      <c r="B910" s="79" t="s">
        <v>1206</v>
      </c>
    </row>
    <row r="911" spans="1:2">
      <c r="A911" s="81" t="s">
        <v>358</v>
      </c>
      <c r="B911" s="79" t="s">
        <v>1207</v>
      </c>
    </row>
    <row r="912" spans="1:2">
      <c r="A912" s="81" t="s">
        <v>358</v>
      </c>
      <c r="B912" s="79" t="s">
        <v>1201</v>
      </c>
    </row>
    <row r="913" spans="1:2">
      <c r="A913" s="81" t="s">
        <v>360</v>
      </c>
      <c r="B913" s="79" t="s">
        <v>1208</v>
      </c>
    </row>
    <row r="914" spans="1:2">
      <c r="A914" s="81" t="s">
        <v>360</v>
      </c>
      <c r="B914" s="79" t="s">
        <v>406</v>
      </c>
    </row>
    <row r="915" spans="1:2">
      <c r="A915" s="81" t="s">
        <v>360</v>
      </c>
      <c r="B915" s="79" t="s">
        <v>417</v>
      </c>
    </row>
    <row r="916" spans="1:2">
      <c r="A916" s="81" t="s">
        <v>360</v>
      </c>
      <c r="B916" s="79" t="s">
        <v>418</v>
      </c>
    </row>
    <row r="917" spans="1:2">
      <c r="A917" s="81" t="s">
        <v>360</v>
      </c>
      <c r="B917" s="79" t="s">
        <v>399</v>
      </c>
    </row>
    <row r="918" spans="1:2">
      <c r="A918" s="81" t="s">
        <v>360</v>
      </c>
      <c r="B918" s="79" t="s">
        <v>400</v>
      </c>
    </row>
    <row r="919" spans="1:2">
      <c r="A919" s="81" t="s">
        <v>360</v>
      </c>
      <c r="B919" s="79" t="s">
        <v>435</v>
      </c>
    </row>
    <row r="920" spans="1:2">
      <c r="A920" s="81" t="s">
        <v>362</v>
      </c>
      <c r="B920" s="79" t="s">
        <v>1209</v>
      </c>
    </row>
    <row r="921" spans="1:2">
      <c r="A921" s="81" t="s">
        <v>362</v>
      </c>
      <c r="B921" s="79" t="s">
        <v>406</v>
      </c>
    </row>
    <row r="922" spans="1:2">
      <c r="A922" s="81" t="s">
        <v>362</v>
      </c>
      <c r="B922" s="79" t="s">
        <v>417</v>
      </c>
    </row>
    <row r="923" spans="1:2">
      <c r="A923" s="81" t="s">
        <v>362</v>
      </c>
      <c r="B923" s="79" t="s">
        <v>418</v>
      </c>
    </row>
    <row r="924" spans="1:2">
      <c r="A924" s="81" t="s">
        <v>362</v>
      </c>
      <c r="B924" s="79" t="s">
        <v>399</v>
      </c>
    </row>
    <row r="925" spans="1:2">
      <c r="A925" s="81" t="s">
        <v>362</v>
      </c>
      <c r="B925" s="79" t="s">
        <v>400</v>
      </c>
    </row>
    <row r="926" spans="1:2">
      <c r="A926" s="81" t="s">
        <v>364</v>
      </c>
      <c r="B926" s="79" t="s">
        <v>1210</v>
      </c>
    </row>
    <row r="927" spans="1:2">
      <c r="A927" s="81" t="s">
        <v>364</v>
      </c>
      <c r="B927" s="79" t="s">
        <v>406</v>
      </c>
    </row>
    <row r="928" spans="1:2">
      <c r="A928" s="81" t="s">
        <v>364</v>
      </c>
      <c r="B928" s="79" t="s">
        <v>417</v>
      </c>
    </row>
    <row r="929" spans="1:2">
      <c r="A929" s="81" t="s">
        <v>364</v>
      </c>
      <c r="B929" s="79" t="s">
        <v>418</v>
      </c>
    </row>
    <row r="930" spans="1:2">
      <c r="A930" s="81" t="s">
        <v>364</v>
      </c>
      <c r="B930" s="79" t="s">
        <v>399</v>
      </c>
    </row>
    <row r="931" spans="1:2">
      <c r="A931" s="81" t="s">
        <v>364</v>
      </c>
      <c r="B931" s="79" t="s">
        <v>400</v>
      </c>
    </row>
    <row r="932" spans="1:2">
      <c r="A932" s="81" t="s">
        <v>364</v>
      </c>
      <c r="B932" s="79" t="s">
        <v>435</v>
      </c>
    </row>
    <row r="933" spans="1:2">
      <c r="A933" s="81" t="s">
        <v>366</v>
      </c>
      <c r="B933" s="79" t="s">
        <v>1076</v>
      </c>
    </row>
    <row r="934" spans="1:2">
      <c r="A934" s="81" t="s">
        <v>368</v>
      </c>
      <c r="B934" s="79" t="s">
        <v>1214</v>
      </c>
    </row>
    <row r="935" spans="1:2">
      <c r="A935" s="81" t="s">
        <v>368</v>
      </c>
      <c r="B935" s="79" t="s">
        <v>1215</v>
      </c>
    </row>
    <row r="936" spans="1:2">
      <c r="A936" s="81" t="s">
        <v>368</v>
      </c>
      <c r="B936" s="79" t="s">
        <v>406</v>
      </c>
    </row>
    <row r="937" spans="1:2">
      <c r="A937" s="81" t="s">
        <v>368</v>
      </c>
      <c r="B937" s="79" t="s">
        <v>417</v>
      </c>
    </row>
    <row r="938" spans="1:2">
      <c r="A938" s="81" t="s">
        <v>368</v>
      </c>
      <c r="B938" s="79" t="s">
        <v>418</v>
      </c>
    </row>
    <row r="939" spans="1:2">
      <c r="A939" s="81" t="s">
        <v>368</v>
      </c>
      <c r="B939" s="79" t="s">
        <v>399</v>
      </c>
    </row>
    <row r="940" spans="1:2">
      <c r="A940" s="81" t="s">
        <v>368</v>
      </c>
      <c r="B940" s="79" t="s">
        <v>400</v>
      </c>
    </row>
    <row r="941" spans="1:2">
      <c r="A941" s="81" t="s">
        <v>368</v>
      </c>
      <c r="B941" s="79" t="s">
        <v>1213</v>
      </c>
    </row>
    <row r="942" spans="1:2">
      <c r="A942" s="81" t="s">
        <v>368</v>
      </c>
      <c r="B942" s="79" t="s">
        <v>1212</v>
      </c>
    </row>
    <row r="943" spans="1:2">
      <c r="A943" s="81" t="s">
        <v>368</v>
      </c>
      <c r="B943" s="79" t="s">
        <v>1211</v>
      </c>
    </row>
    <row r="944" spans="1:2">
      <c r="A944" s="81" t="s">
        <v>370</v>
      </c>
      <c r="B944" s="79" t="s">
        <v>1216</v>
      </c>
    </row>
    <row r="945" spans="1:2">
      <c r="A945" s="81" t="s">
        <v>370</v>
      </c>
      <c r="B945" s="79" t="s">
        <v>406</v>
      </c>
    </row>
    <row r="946" spans="1:2">
      <c r="A946" s="81" t="s">
        <v>370</v>
      </c>
      <c r="B946" s="79" t="s">
        <v>417</v>
      </c>
    </row>
    <row r="947" spans="1:2">
      <c r="A947" s="81" t="s">
        <v>370</v>
      </c>
      <c r="B947" s="79" t="s">
        <v>418</v>
      </c>
    </row>
    <row r="948" spans="1:2">
      <c r="A948" s="81" t="s">
        <v>370</v>
      </c>
      <c r="B948" s="79" t="s">
        <v>399</v>
      </c>
    </row>
    <row r="949" spans="1:2">
      <c r="A949" s="81" t="s">
        <v>370</v>
      </c>
      <c r="B949" s="79" t="s">
        <v>400</v>
      </c>
    </row>
    <row r="950" spans="1:2">
      <c r="A950" s="81" t="s">
        <v>370</v>
      </c>
      <c r="B950" s="79" t="s">
        <v>435</v>
      </c>
    </row>
    <row r="951" spans="1:2">
      <c r="A951" s="81" t="s">
        <v>372</v>
      </c>
      <c r="B951" s="79" t="s">
        <v>1217</v>
      </c>
    </row>
    <row r="952" spans="1:2">
      <c r="A952" s="81" t="s">
        <v>372</v>
      </c>
      <c r="B952" s="79" t="s">
        <v>406</v>
      </c>
    </row>
    <row r="953" spans="1:2">
      <c r="A953" s="81" t="s">
        <v>372</v>
      </c>
      <c r="B953" s="79" t="s">
        <v>417</v>
      </c>
    </row>
    <row r="954" spans="1:2">
      <c r="A954" s="81" t="s">
        <v>372</v>
      </c>
      <c r="B954" s="79" t="s">
        <v>418</v>
      </c>
    </row>
    <row r="955" spans="1:2">
      <c r="A955" s="81" t="s">
        <v>372</v>
      </c>
      <c r="B955" s="79" t="s">
        <v>399</v>
      </c>
    </row>
    <row r="956" spans="1:2">
      <c r="A956" s="81" t="s">
        <v>372</v>
      </c>
      <c r="B956" s="79" t="s">
        <v>400</v>
      </c>
    </row>
    <row r="957" spans="1:2">
      <c r="A957" s="81" t="s">
        <v>372</v>
      </c>
      <c r="B957" s="79" t="s">
        <v>435</v>
      </c>
    </row>
    <row r="958" spans="1:2">
      <c r="A958" s="81" t="s">
        <v>374</v>
      </c>
      <c r="B958" s="79" t="s">
        <v>406</v>
      </c>
    </row>
    <row r="959" spans="1:2">
      <c r="A959" s="81" t="s">
        <v>374</v>
      </c>
      <c r="B959" s="79" t="s">
        <v>417</v>
      </c>
    </row>
    <row r="960" spans="1:2">
      <c r="A960" s="81" t="s">
        <v>374</v>
      </c>
      <c r="B960" s="79" t="s">
        <v>1218</v>
      </c>
    </row>
    <row r="961" spans="1:2">
      <c r="A961" s="81" t="s">
        <v>374</v>
      </c>
      <c r="B961" s="79" t="s">
        <v>418</v>
      </c>
    </row>
    <row r="962" spans="1:2">
      <c r="A962" s="81" t="s">
        <v>374</v>
      </c>
      <c r="B962" s="79" t="s">
        <v>399</v>
      </c>
    </row>
    <row r="963" spans="1:2">
      <c r="A963" s="81" t="s">
        <v>374</v>
      </c>
      <c r="B963" s="79" t="s">
        <v>400</v>
      </c>
    </row>
    <row r="964" spans="1:2">
      <c r="A964" s="81" t="s">
        <v>374</v>
      </c>
      <c r="B964" s="79" t="s">
        <v>435</v>
      </c>
    </row>
    <row r="965" spans="1:2">
      <c r="A965" s="81" t="s">
        <v>376</v>
      </c>
      <c r="B965" s="79" t="s">
        <v>406</v>
      </c>
    </row>
    <row r="966" spans="1:2">
      <c r="A966" s="81" t="s">
        <v>376</v>
      </c>
      <c r="B966" s="79" t="s">
        <v>417</v>
      </c>
    </row>
    <row r="967" spans="1:2">
      <c r="A967" s="81" t="s">
        <v>376</v>
      </c>
      <c r="B967" s="79" t="s">
        <v>418</v>
      </c>
    </row>
    <row r="968" spans="1:2">
      <c r="A968" s="81" t="s">
        <v>376</v>
      </c>
      <c r="B968" s="79" t="s">
        <v>399</v>
      </c>
    </row>
    <row r="969" spans="1:2">
      <c r="A969" s="81" t="s">
        <v>376</v>
      </c>
      <c r="B969" s="79" t="s">
        <v>400</v>
      </c>
    </row>
    <row r="970" spans="1:2">
      <c r="A970" s="81" t="s">
        <v>376</v>
      </c>
      <c r="B970" s="79" t="s">
        <v>435</v>
      </c>
    </row>
    <row r="971" spans="1:2">
      <c r="A971" s="81" t="s">
        <v>376</v>
      </c>
      <c r="B971" s="79" t="s">
        <v>1221</v>
      </c>
    </row>
    <row r="972" spans="1:2">
      <c r="A972" s="81" t="s">
        <v>376</v>
      </c>
      <c r="B972" s="79" t="s">
        <v>1222</v>
      </c>
    </row>
    <row r="973" spans="1:2">
      <c r="A973" s="81" t="s">
        <v>378</v>
      </c>
      <c r="B973" s="79" t="s">
        <v>1229</v>
      </c>
    </row>
    <row r="974" spans="1:2">
      <c r="A974" s="81" t="s">
        <v>378</v>
      </c>
      <c r="B974" s="79" t="s">
        <v>1224</v>
      </c>
    </row>
    <row r="975" spans="1:2">
      <c r="A975" s="81" t="s">
        <v>378</v>
      </c>
      <c r="B975" s="79" t="s">
        <v>1223</v>
      </c>
    </row>
    <row r="976" spans="1:2">
      <c r="A976" s="81" t="s">
        <v>378</v>
      </c>
      <c r="B976" s="79" t="s">
        <v>1228</v>
      </c>
    </row>
    <row r="977" spans="1:2">
      <c r="A977" s="81" t="s">
        <v>378</v>
      </c>
      <c r="B977" s="79" t="s">
        <v>1230</v>
      </c>
    </row>
    <row r="978" spans="1:2">
      <c r="A978" s="81" t="s">
        <v>378</v>
      </c>
      <c r="B978" s="79" t="s">
        <v>1231</v>
      </c>
    </row>
    <row r="979" spans="1:2">
      <c r="A979" s="81" t="s">
        <v>378</v>
      </c>
      <c r="B979" s="79" t="s">
        <v>1232</v>
      </c>
    </row>
    <row r="980" spans="1:2">
      <c r="A980" s="81" t="s">
        <v>378</v>
      </c>
      <c r="B980" s="79" t="s">
        <v>406</v>
      </c>
    </row>
    <row r="981" spans="1:2">
      <c r="A981" s="81" t="s">
        <v>378</v>
      </c>
      <c r="B981" s="79" t="s">
        <v>417</v>
      </c>
    </row>
    <row r="982" spans="1:2">
      <c r="A982" s="81" t="s">
        <v>378</v>
      </c>
      <c r="B982" s="79" t="s">
        <v>418</v>
      </c>
    </row>
    <row r="983" spans="1:2">
      <c r="A983" s="81" t="s">
        <v>378</v>
      </c>
      <c r="B983" s="79" t="s">
        <v>399</v>
      </c>
    </row>
    <row r="984" spans="1:2">
      <c r="A984" s="81" t="s">
        <v>378</v>
      </c>
      <c r="B984" s="79" t="s">
        <v>400</v>
      </c>
    </row>
    <row r="985" spans="1:2">
      <c r="A985" s="81" t="s">
        <v>378</v>
      </c>
      <c r="B985" s="79" t="s">
        <v>435</v>
      </c>
    </row>
    <row r="986" spans="1:2">
      <c r="A986" s="81" t="s">
        <v>378</v>
      </c>
      <c r="B986" s="79" t="s">
        <v>1225</v>
      </c>
    </row>
    <row r="987" spans="1:2">
      <c r="A987" s="81" t="s">
        <v>378</v>
      </c>
      <c r="B987" s="79" t="s">
        <v>1226</v>
      </c>
    </row>
    <row r="988" spans="1:2">
      <c r="A988" s="81" t="s">
        <v>378</v>
      </c>
      <c r="B988" s="79" t="s">
        <v>1227</v>
      </c>
    </row>
    <row r="989" spans="1:2">
      <c r="A989" s="81" t="s">
        <v>378</v>
      </c>
      <c r="B989" s="79" t="s">
        <v>1233</v>
      </c>
    </row>
    <row r="990" spans="1:2">
      <c r="A990" s="81" t="s">
        <v>380</v>
      </c>
      <c r="B990" s="79" t="s">
        <v>1235</v>
      </c>
    </row>
    <row r="991" spans="1:2">
      <c r="A991" s="81" t="s">
        <v>380</v>
      </c>
      <c r="B991" s="79" t="s">
        <v>406</v>
      </c>
    </row>
    <row r="992" spans="1:2">
      <c r="A992" s="81" t="s">
        <v>382</v>
      </c>
      <c r="B992" s="79" t="s">
        <v>1228</v>
      </c>
    </row>
    <row r="993" spans="1:2">
      <c r="A993" s="81" t="s">
        <v>382</v>
      </c>
      <c r="B993" s="79" t="s">
        <v>1242</v>
      </c>
    </row>
    <row r="994" spans="1:2">
      <c r="A994" s="81" t="s">
        <v>382</v>
      </c>
      <c r="B994" s="79" t="s">
        <v>406</v>
      </c>
    </row>
    <row r="995" spans="1:2">
      <c r="A995" s="81" t="s">
        <v>382</v>
      </c>
      <c r="B995" s="79" t="s">
        <v>417</v>
      </c>
    </row>
    <row r="996" spans="1:2">
      <c r="A996" s="81" t="s">
        <v>382</v>
      </c>
      <c r="B996" s="79" t="s">
        <v>418</v>
      </c>
    </row>
    <row r="997" spans="1:2">
      <c r="A997" s="81" t="s">
        <v>382</v>
      </c>
      <c r="B997" s="79" t="s">
        <v>399</v>
      </c>
    </row>
    <row r="998" spans="1:2">
      <c r="A998" s="81" t="s">
        <v>382</v>
      </c>
      <c r="B998" s="79" t="s">
        <v>400</v>
      </c>
    </row>
    <row r="999" spans="1:2">
      <c r="A999" s="81" t="s">
        <v>382</v>
      </c>
      <c r="B999" s="79" t="s">
        <v>435</v>
      </c>
    </row>
    <row r="1000" spans="1:2">
      <c r="A1000" s="81" t="s">
        <v>384</v>
      </c>
      <c r="B1000" s="79" t="s">
        <v>1054</v>
      </c>
    </row>
    <row r="1001" spans="1:2">
      <c r="A1001" s="81" t="s">
        <v>384</v>
      </c>
      <c r="B1001" s="79" t="s">
        <v>1253</v>
      </c>
    </row>
    <row r="1002" spans="1:2">
      <c r="A1002" s="81" t="s">
        <v>384</v>
      </c>
      <c r="B1002" s="79" t="s">
        <v>406</v>
      </c>
    </row>
    <row r="1003" spans="1:2">
      <c r="A1003" s="81" t="s">
        <v>384</v>
      </c>
      <c r="B1003" s="79" t="s">
        <v>417</v>
      </c>
    </row>
    <row r="1004" spans="1:2">
      <c r="A1004" s="81" t="s">
        <v>384</v>
      </c>
      <c r="B1004" s="79" t="s">
        <v>418</v>
      </c>
    </row>
    <row r="1005" spans="1:2">
      <c r="A1005" s="81" t="s">
        <v>384</v>
      </c>
      <c r="B1005" s="79" t="s">
        <v>399</v>
      </c>
    </row>
    <row r="1006" spans="1:2">
      <c r="A1006" s="81" t="s">
        <v>384</v>
      </c>
      <c r="B1006" s="79" t="s">
        <v>400</v>
      </c>
    </row>
    <row r="1007" spans="1:2">
      <c r="A1007" s="81" t="s">
        <v>384</v>
      </c>
      <c r="B1007" s="79" t="s">
        <v>435</v>
      </c>
    </row>
    <row r="1008" spans="1:2">
      <c r="A1008" s="81" t="s">
        <v>384</v>
      </c>
      <c r="B1008" s="79" t="s">
        <v>1255</v>
      </c>
    </row>
    <row r="1009" spans="1:2">
      <c r="A1009" s="81" t="s">
        <v>384</v>
      </c>
      <c r="B1009" s="79" t="s">
        <v>1254</v>
      </c>
    </row>
    <row r="1010" spans="1:2">
      <c r="A1010" s="81" t="s">
        <v>384</v>
      </c>
      <c r="B1010" s="79" t="s">
        <v>1256</v>
      </c>
    </row>
    <row r="1011" spans="1:2">
      <c r="A1011" s="81" t="s">
        <v>386</v>
      </c>
      <c r="B1011" s="79" t="s">
        <v>1224</v>
      </c>
    </row>
    <row r="1012" spans="1:2">
      <c r="A1012" s="81" t="s">
        <v>386</v>
      </c>
      <c r="B1012" s="79" t="s">
        <v>1231</v>
      </c>
    </row>
    <row r="1013" spans="1:2">
      <c r="A1013" s="81" t="s">
        <v>386</v>
      </c>
      <c r="B1013" s="79" t="s">
        <v>406</v>
      </c>
    </row>
    <row r="1014" spans="1:2">
      <c r="A1014" s="81" t="s">
        <v>386</v>
      </c>
      <c r="B1014" s="79" t="s">
        <v>417</v>
      </c>
    </row>
    <row r="1015" spans="1:2">
      <c r="A1015" s="81" t="s">
        <v>386</v>
      </c>
      <c r="B1015" s="79" t="s">
        <v>418</v>
      </c>
    </row>
    <row r="1016" spans="1:2">
      <c r="A1016" s="81" t="s">
        <v>386</v>
      </c>
      <c r="B1016" s="79" t="s">
        <v>399</v>
      </c>
    </row>
    <row r="1017" spans="1:2">
      <c r="A1017" s="81" t="s">
        <v>386</v>
      </c>
      <c r="B1017" s="79" t="s">
        <v>400</v>
      </c>
    </row>
    <row r="1018" spans="1:2">
      <c r="A1018" s="81" t="s">
        <v>386</v>
      </c>
      <c r="B1018" s="79" t="s">
        <v>435</v>
      </c>
    </row>
    <row r="1019" spans="1:2">
      <c r="A1019" s="81" t="s">
        <v>386</v>
      </c>
      <c r="B1019" s="79" t="s">
        <v>1257</v>
      </c>
    </row>
    <row r="1020" spans="1:2">
      <c r="A1020" s="81" t="s">
        <v>386</v>
      </c>
      <c r="B1020" s="79" t="s">
        <v>1233</v>
      </c>
    </row>
    <row r="1021" spans="1:2">
      <c r="A1021" s="81" t="s">
        <v>388</v>
      </c>
      <c r="B1021" s="79" t="s">
        <v>406</v>
      </c>
    </row>
    <row r="1022" spans="1:2">
      <c r="A1022" s="81" t="s">
        <v>388</v>
      </c>
      <c r="B1022" s="79" t="s">
        <v>417</v>
      </c>
    </row>
    <row r="1023" spans="1:2">
      <c r="A1023" s="81" t="s">
        <v>388</v>
      </c>
      <c r="B1023" s="79" t="s">
        <v>418</v>
      </c>
    </row>
    <row r="1024" spans="1:2">
      <c r="A1024" s="81" t="s">
        <v>388</v>
      </c>
      <c r="B1024" s="79" t="s">
        <v>399</v>
      </c>
    </row>
    <row r="1025" spans="1:2">
      <c r="A1025" s="81" t="s">
        <v>388</v>
      </c>
      <c r="B1025" s="79" t="s">
        <v>400</v>
      </c>
    </row>
    <row r="1026" spans="1:2">
      <c r="A1026" s="81" t="s">
        <v>388</v>
      </c>
      <c r="B1026" s="79" t="s">
        <v>435</v>
      </c>
    </row>
    <row r="1027" spans="1:2">
      <c r="A1027" s="81" t="s">
        <v>388</v>
      </c>
      <c r="B1027" s="79" t="s">
        <v>1262</v>
      </c>
    </row>
    <row r="1028" spans="1:2">
      <c r="A1028" s="81" t="s">
        <v>388</v>
      </c>
      <c r="B1028" s="79" t="s">
        <v>1258</v>
      </c>
    </row>
    <row r="1029" spans="1:2">
      <c r="A1029" s="81" t="s">
        <v>388</v>
      </c>
      <c r="B1029" s="79" t="s">
        <v>1263</v>
      </c>
    </row>
    <row r="1030" spans="1:2">
      <c r="A1030" s="81" t="s">
        <v>388</v>
      </c>
      <c r="B1030" s="79" t="s">
        <v>1260</v>
      </c>
    </row>
    <row r="1031" spans="1:2">
      <c r="A1031" s="81" t="s">
        <v>388</v>
      </c>
      <c r="B1031" s="79" t="s">
        <v>1261</v>
      </c>
    </row>
    <row r="1032" spans="1:2">
      <c r="A1032" s="81" t="s">
        <v>388</v>
      </c>
      <c r="B1032" s="79" t="s">
        <v>1259</v>
      </c>
    </row>
    <row r="1033" spans="1:2">
      <c r="A1033" s="81" t="s">
        <v>388</v>
      </c>
      <c r="B1033" s="79" t="s">
        <v>521</v>
      </c>
    </row>
    <row r="1034" spans="1:2">
      <c r="A1034" s="81" t="s">
        <v>390</v>
      </c>
      <c r="B1034" s="79" t="s">
        <v>1265</v>
      </c>
    </row>
    <row r="1035" spans="1:2">
      <c r="A1035" s="81" t="s">
        <v>390</v>
      </c>
      <c r="B1035" s="79" t="s">
        <v>1266</v>
      </c>
    </row>
    <row r="1036" spans="1:2">
      <c r="A1036" s="81" t="s">
        <v>390</v>
      </c>
      <c r="B1036" s="79" t="s">
        <v>1267</v>
      </c>
    </row>
    <row r="1037" spans="1:2">
      <c r="A1037" s="81" t="s">
        <v>390</v>
      </c>
      <c r="B1037" s="79" t="s">
        <v>1268</v>
      </c>
    </row>
    <row r="1038" spans="1:2">
      <c r="A1038" s="81" t="s">
        <v>390</v>
      </c>
      <c r="B1038" s="79" t="s">
        <v>406</v>
      </c>
    </row>
    <row r="1039" spans="1:2">
      <c r="A1039" s="81" t="s">
        <v>390</v>
      </c>
      <c r="B1039" s="79" t="s">
        <v>417</v>
      </c>
    </row>
    <row r="1040" spans="1:2">
      <c r="A1040" s="81" t="s">
        <v>390</v>
      </c>
      <c r="B1040" s="79" t="s">
        <v>418</v>
      </c>
    </row>
    <row r="1041" spans="1:2">
      <c r="A1041" s="81" t="s">
        <v>390</v>
      </c>
      <c r="B1041" s="79" t="s">
        <v>399</v>
      </c>
    </row>
    <row r="1042" spans="1:2">
      <c r="A1042" s="81" t="s">
        <v>390</v>
      </c>
      <c r="B1042" s="79" t="s">
        <v>400</v>
      </c>
    </row>
    <row r="1043" spans="1:2">
      <c r="A1043" s="81" t="s">
        <v>390</v>
      </c>
      <c r="B1043" s="79" t="s">
        <v>1168</v>
      </c>
    </row>
    <row r="1044" spans="1:2">
      <c r="A1044" s="81" t="s">
        <v>390</v>
      </c>
      <c r="B1044" s="79" t="s">
        <v>435</v>
      </c>
    </row>
    <row r="1045" spans="1:2">
      <c r="A1045" s="81" t="s">
        <v>390</v>
      </c>
      <c r="B1045" s="79" t="s">
        <v>1269</v>
      </c>
    </row>
    <row r="1046" spans="1:2">
      <c r="A1046" s="81" t="s">
        <v>390</v>
      </c>
      <c r="B1046" s="79" t="s">
        <v>1270</v>
      </c>
    </row>
    <row r="1047" spans="1:2">
      <c r="A1047" s="81" t="s">
        <v>390</v>
      </c>
      <c r="B1047" s="79" t="s">
        <v>2443</v>
      </c>
    </row>
    <row r="1048" spans="1:2">
      <c r="A1048" s="81" t="s">
        <v>392</v>
      </c>
      <c r="B1048" s="79" t="s">
        <v>1200</v>
      </c>
    </row>
    <row r="1049" spans="1:2">
      <c r="A1049" s="81" t="s">
        <v>392</v>
      </c>
      <c r="B1049" s="79" t="s">
        <v>406</v>
      </c>
    </row>
    <row r="1050" spans="1:2">
      <c r="A1050" s="81" t="s">
        <v>392</v>
      </c>
      <c r="B1050" s="79" t="s">
        <v>417</v>
      </c>
    </row>
    <row r="1051" spans="1:2">
      <c r="A1051" s="81" t="s">
        <v>392</v>
      </c>
      <c r="B1051" s="79" t="s">
        <v>418</v>
      </c>
    </row>
    <row r="1052" spans="1:2">
      <c r="A1052" s="81" t="s">
        <v>392</v>
      </c>
      <c r="B1052" s="79" t="s">
        <v>399</v>
      </c>
    </row>
    <row r="1053" spans="1:2">
      <c r="A1053" s="81" t="s">
        <v>392</v>
      </c>
      <c r="B1053" s="79" t="s">
        <v>400</v>
      </c>
    </row>
    <row r="1054" spans="1:2">
      <c r="A1054" s="81" t="s">
        <v>392</v>
      </c>
      <c r="B1054" s="79" t="s">
        <v>435</v>
      </c>
    </row>
    <row r="1055" spans="1:2">
      <c r="A1055" s="81" t="s">
        <v>394</v>
      </c>
      <c r="B1055" s="79" t="s">
        <v>1076</v>
      </c>
    </row>
    <row r="1056" spans="1:2">
      <c r="A1056" s="81" t="s">
        <v>2438</v>
      </c>
      <c r="B1056" s="79" t="s">
        <v>406</v>
      </c>
    </row>
  </sheetData>
  <autoFilter ref="A1:B105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52"/>
  <sheetViews>
    <sheetView workbookViewId="0">
      <selection activeCell="B5" sqref="B5:H5"/>
    </sheetView>
  </sheetViews>
  <sheetFormatPr baseColWidth="10" defaultRowHeight="12.75"/>
  <sheetData>
    <row r="1" spans="1:3" ht="45">
      <c r="A1" s="75" t="s">
        <v>2449</v>
      </c>
      <c r="B1" s="74" t="s">
        <v>395</v>
      </c>
      <c r="C1" s="74" t="s">
        <v>397</v>
      </c>
    </row>
    <row r="2" spans="1:3">
      <c r="A2" s="76" t="s">
        <v>244</v>
      </c>
      <c r="B2" s="76">
        <v>3131</v>
      </c>
      <c r="C2" s="76" t="s">
        <v>425</v>
      </c>
    </row>
    <row r="3" spans="1:3">
      <c r="A3" s="76" t="s">
        <v>252</v>
      </c>
      <c r="B3" s="76">
        <v>3112</v>
      </c>
      <c r="C3" s="76" t="s">
        <v>424</v>
      </c>
    </row>
    <row r="4" spans="1:3" ht="75">
      <c r="A4" s="82" t="s">
        <v>254</v>
      </c>
      <c r="B4" s="76">
        <v>2411</v>
      </c>
      <c r="C4" s="76" t="s">
        <v>490</v>
      </c>
    </row>
    <row r="5" spans="1:3" ht="15">
      <c r="A5" s="83" t="s">
        <v>254</v>
      </c>
      <c r="B5" s="76">
        <v>3471</v>
      </c>
      <c r="C5" s="76" t="s">
        <v>466</v>
      </c>
    </row>
    <row r="6" spans="1:3">
      <c r="A6" s="76" t="s">
        <v>274</v>
      </c>
      <c r="B6" s="76">
        <v>1411</v>
      </c>
      <c r="C6" s="76" t="s">
        <v>407</v>
      </c>
    </row>
    <row r="7" spans="1:3">
      <c r="A7" s="76" t="s">
        <v>274</v>
      </c>
      <c r="B7" s="76">
        <v>1412</v>
      </c>
      <c r="C7" s="76" t="s">
        <v>446</v>
      </c>
    </row>
    <row r="8" spans="1:3">
      <c r="A8" s="76" t="s">
        <v>274</v>
      </c>
      <c r="B8" s="76">
        <v>1421</v>
      </c>
      <c r="C8" s="76" t="s">
        <v>408</v>
      </c>
    </row>
    <row r="9" spans="1:3">
      <c r="A9" s="76" t="s">
        <v>274</v>
      </c>
      <c r="B9" s="76">
        <v>1422</v>
      </c>
      <c r="C9" s="76" t="s">
        <v>447</v>
      </c>
    </row>
    <row r="10" spans="1:3">
      <c r="A10" s="76" t="s">
        <v>274</v>
      </c>
      <c r="B10" s="76">
        <v>1431</v>
      </c>
      <c r="C10" s="76" t="s">
        <v>409</v>
      </c>
    </row>
    <row r="11" spans="1:3">
      <c r="A11" s="76" t="s">
        <v>274</v>
      </c>
      <c r="B11" s="76">
        <v>1441</v>
      </c>
      <c r="C11" s="76" t="s">
        <v>410</v>
      </c>
    </row>
    <row r="12" spans="1:3">
      <c r="A12" s="76" t="s">
        <v>274</v>
      </c>
      <c r="B12" s="76">
        <v>1442</v>
      </c>
      <c r="C12" s="76" t="s">
        <v>1149</v>
      </c>
    </row>
    <row r="13" spans="1:3">
      <c r="A13" s="76" t="s">
        <v>274</v>
      </c>
      <c r="B13" s="76">
        <v>1443</v>
      </c>
      <c r="C13" s="76" t="s">
        <v>411</v>
      </c>
    </row>
    <row r="14" spans="1:3">
      <c r="A14" s="76" t="s">
        <v>274</v>
      </c>
      <c r="B14" s="76">
        <v>1511</v>
      </c>
      <c r="C14" s="76" t="s">
        <v>412</v>
      </c>
    </row>
    <row r="15" spans="1:3">
      <c r="A15" s="76" t="s">
        <v>274</v>
      </c>
      <c r="B15" s="76">
        <v>1531</v>
      </c>
      <c r="C15" s="76" t="s">
        <v>889</v>
      </c>
    </row>
    <row r="16" spans="1:3">
      <c r="A16" s="76" t="s">
        <v>274</v>
      </c>
      <c r="B16" s="76">
        <v>1541</v>
      </c>
      <c r="C16" s="76" t="s">
        <v>413</v>
      </c>
    </row>
    <row r="17" spans="1:3">
      <c r="A17" s="76" t="s">
        <v>274</v>
      </c>
      <c r="B17" s="76">
        <v>1543</v>
      </c>
      <c r="C17" s="76" t="s">
        <v>414</v>
      </c>
    </row>
    <row r="18" spans="1:3">
      <c r="A18" s="76" t="s">
        <v>274</v>
      </c>
      <c r="B18" s="76">
        <v>2111</v>
      </c>
      <c r="C18" s="76" t="s">
        <v>401</v>
      </c>
    </row>
    <row r="19" spans="1:3">
      <c r="A19" s="76" t="s">
        <v>274</v>
      </c>
      <c r="B19" s="76">
        <v>2141</v>
      </c>
      <c r="C19" s="76" t="s">
        <v>419</v>
      </c>
    </row>
    <row r="20" spans="1:3">
      <c r="A20" s="76" t="s">
        <v>274</v>
      </c>
      <c r="B20" s="76">
        <v>2161</v>
      </c>
      <c r="C20" s="76" t="s">
        <v>420</v>
      </c>
    </row>
    <row r="21" spans="1:3">
      <c r="A21" s="76" t="s">
        <v>274</v>
      </c>
      <c r="B21" s="76">
        <v>2541</v>
      </c>
      <c r="C21" s="76" t="s">
        <v>421</v>
      </c>
    </row>
    <row r="22" spans="1:3">
      <c r="A22" s="76" t="s">
        <v>274</v>
      </c>
      <c r="B22" s="76">
        <v>2551</v>
      </c>
      <c r="C22" s="76" t="s">
        <v>464</v>
      </c>
    </row>
    <row r="23" spans="1:3">
      <c r="A23" s="76" t="s">
        <v>274</v>
      </c>
      <c r="B23" s="76">
        <v>2611</v>
      </c>
      <c r="C23" s="76" t="s">
        <v>404</v>
      </c>
    </row>
    <row r="24" spans="1:3">
      <c r="A24" s="76" t="s">
        <v>274</v>
      </c>
      <c r="B24" s="76">
        <v>2711</v>
      </c>
      <c r="C24" s="76" t="s">
        <v>405</v>
      </c>
    </row>
    <row r="25" spans="1:3">
      <c r="A25" s="76" t="s">
        <v>274</v>
      </c>
      <c r="B25" s="76">
        <v>2721</v>
      </c>
      <c r="C25" s="76" t="s">
        <v>416</v>
      </c>
    </row>
    <row r="26" spans="1:3">
      <c r="A26" s="76" t="s">
        <v>274</v>
      </c>
      <c r="B26" s="76">
        <v>2751</v>
      </c>
      <c r="C26" s="76" t="s">
        <v>422</v>
      </c>
    </row>
    <row r="27" spans="1:3">
      <c r="A27" s="76" t="s">
        <v>274</v>
      </c>
      <c r="B27" s="76">
        <v>2961</v>
      </c>
      <c r="C27" s="76" t="s">
        <v>423</v>
      </c>
    </row>
    <row r="28" spans="1:3">
      <c r="A28" s="76" t="s">
        <v>274</v>
      </c>
      <c r="B28" s="76">
        <v>3141</v>
      </c>
      <c r="C28" s="76" t="s">
        <v>426</v>
      </c>
    </row>
    <row r="29" spans="1:3">
      <c r="A29" s="76" t="s">
        <v>274</v>
      </c>
      <c r="B29" s="76">
        <v>3151</v>
      </c>
      <c r="C29" s="76" t="s">
        <v>465</v>
      </c>
    </row>
    <row r="30" spans="1:3">
      <c r="A30" s="76" t="s">
        <v>274</v>
      </c>
      <c r="B30" s="76">
        <v>3171</v>
      </c>
      <c r="C30" s="76" t="s">
        <v>427</v>
      </c>
    </row>
    <row r="31" spans="1:3">
      <c r="A31" s="76" t="s">
        <v>274</v>
      </c>
      <c r="B31" s="76">
        <v>3191</v>
      </c>
      <c r="C31" s="76" t="s">
        <v>428</v>
      </c>
    </row>
    <row r="32" spans="1:3">
      <c r="A32" s="76" t="s">
        <v>274</v>
      </c>
      <c r="B32" s="76">
        <v>3231</v>
      </c>
      <c r="C32" s="76" t="s">
        <v>444</v>
      </c>
    </row>
    <row r="33" spans="1:3">
      <c r="A33" s="76" t="s">
        <v>274</v>
      </c>
      <c r="B33" s="76">
        <v>3252</v>
      </c>
      <c r="C33" s="76" t="s">
        <v>458</v>
      </c>
    </row>
    <row r="34" spans="1:3">
      <c r="A34" s="76" t="s">
        <v>274</v>
      </c>
      <c r="B34" s="76">
        <v>3361</v>
      </c>
      <c r="C34" s="76" t="s">
        <v>429</v>
      </c>
    </row>
    <row r="35" spans="1:3">
      <c r="A35" s="76" t="s">
        <v>274</v>
      </c>
      <c r="B35" s="76">
        <v>3381</v>
      </c>
      <c r="C35" s="76" t="s">
        <v>430</v>
      </c>
    </row>
    <row r="36" spans="1:3">
      <c r="A36" s="76" t="s">
        <v>274</v>
      </c>
      <c r="B36" s="76">
        <v>3411</v>
      </c>
      <c r="C36" s="76" t="s">
        <v>431</v>
      </c>
    </row>
    <row r="37" spans="1:3">
      <c r="A37" s="76" t="s">
        <v>274</v>
      </c>
      <c r="B37" s="76">
        <v>3432</v>
      </c>
      <c r="C37" s="76" t="s">
        <v>432</v>
      </c>
    </row>
    <row r="38" spans="1:3">
      <c r="A38" s="76" t="s">
        <v>274</v>
      </c>
      <c r="B38" s="76">
        <v>3451</v>
      </c>
      <c r="C38" s="76" t="s">
        <v>433</v>
      </c>
    </row>
    <row r="39" spans="1:3">
      <c r="A39" s="76" t="s">
        <v>274</v>
      </c>
      <c r="B39" s="76">
        <v>3611</v>
      </c>
      <c r="C39" s="76" t="s">
        <v>467</v>
      </c>
    </row>
    <row r="40" spans="1:3">
      <c r="A40" s="76" t="s">
        <v>274</v>
      </c>
      <c r="B40" s="76">
        <v>3951</v>
      </c>
      <c r="C40" s="76" t="s">
        <v>459</v>
      </c>
    </row>
    <row r="41" spans="1:3">
      <c r="A41" s="76" t="s">
        <v>274</v>
      </c>
      <c r="B41" s="76">
        <v>3969</v>
      </c>
      <c r="C41" s="76" t="s">
        <v>434</v>
      </c>
    </row>
    <row r="42" spans="1:3">
      <c r="A42" s="76" t="s">
        <v>274</v>
      </c>
      <c r="B42" s="76">
        <v>3981</v>
      </c>
      <c r="C42" s="76" t="s">
        <v>415</v>
      </c>
    </row>
    <row r="43" spans="1:3">
      <c r="A43" s="76" t="s">
        <v>274</v>
      </c>
      <c r="B43" s="76">
        <v>5111</v>
      </c>
      <c r="C43" s="76" t="s">
        <v>510</v>
      </c>
    </row>
    <row r="44" spans="1:3">
      <c r="A44" s="76" t="s">
        <v>274</v>
      </c>
      <c r="B44" s="76">
        <v>5151</v>
      </c>
      <c r="C44" s="76" t="s">
        <v>438</v>
      </c>
    </row>
    <row r="45" spans="1:3">
      <c r="A45" s="76" t="s">
        <v>274</v>
      </c>
      <c r="B45" s="76">
        <v>5191</v>
      </c>
      <c r="C45" s="76" t="s">
        <v>451</v>
      </c>
    </row>
    <row r="46" spans="1:3">
      <c r="A46" s="76" t="s">
        <v>274</v>
      </c>
      <c r="B46" s="76">
        <v>5311</v>
      </c>
      <c r="C46" s="76" t="s">
        <v>511</v>
      </c>
    </row>
    <row r="47" spans="1:3">
      <c r="A47" s="76" t="s">
        <v>274</v>
      </c>
      <c r="B47" s="76">
        <v>5321</v>
      </c>
      <c r="C47" s="76" t="s">
        <v>703</v>
      </c>
    </row>
    <row r="48" spans="1:3">
      <c r="A48" s="76" t="s">
        <v>274</v>
      </c>
      <c r="B48" s="76">
        <v>5412</v>
      </c>
      <c r="C48" s="76" t="s">
        <v>473</v>
      </c>
    </row>
    <row r="49" spans="1:3">
      <c r="A49" s="76" t="s">
        <v>274</v>
      </c>
      <c r="B49" s="76">
        <v>5413</v>
      </c>
      <c r="C49" s="76" t="s">
        <v>867</v>
      </c>
    </row>
    <row r="50" spans="1:3">
      <c r="A50" s="76" t="s">
        <v>274</v>
      </c>
      <c r="B50" s="76">
        <v>5491</v>
      </c>
      <c r="C50" s="76" t="s">
        <v>566</v>
      </c>
    </row>
    <row r="51" spans="1:3">
      <c r="A51" s="76" t="s">
        <v>274</v>
      </c>
      <c r="B51" s="76">
        <v>5911</v>
      </c>
      <c r="C51" s="76" t="s">
        <v>2439</v>
      </c>
    </row>
    <row r="52" spans="1:3">
      <c r="A52" s="76" t="s">
        <v>312</v>
      </c>
      <c r="B52" s="76">
        <v>3381</v>
      </c>
      <c r="C52" s="76" t="s">
        <v>430</v>
      </c>
    </row>
  </sheetData>
  <autoFilter ref="A1:C52">
    <sortState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43</vt:i4>
      </vt:variant>
    </vt:vector>
  </HeadingPairs>
  <TitlesOfParts>
    <vt:vector size="71" baseType="lpstr">
      <vt:lpstr>Caratula</vt:lpstr>
      <vt:lpstr>Matriz</vt:lpstr>
      <vt:lpstr>Hoja1</vt:lpstr>
      <vt:lpstr>Resumen_Ejecutivo</vt:lpstr>
      <vt:lpstr>PPI</vt:lpstr>
      <vt:lpstr>A-PP</vt:lpstr>
      <vt:lpstr>AP_RF 111120 FISCALES</vt:lpstr>
      <vt:lpstr>AP_RF 15O220 PART.FED.</vt:lpstr>
      <vt:lpstr>AP_RF 15O320  PART.FED.</vt:lpstr>
      <vt:lpstr>AP_RF 15O520  PART.FED.</vt:lpstr>
      <vt:lpstr>AP_RF 15O620  PART.FED.</vt:lpstr>
      <vt:lpstr>AP_RF 15OB20  PART.FED.</vt:lpstr>
      <vt:lpstr>AP_RF 15OG20  PART.FED.</vt:lpstr>
      <vt:lpstr>AP_RF 25P120 FORTAMUN</vt:lpstr>
      <vt:lpstr>AP_RF 25P620 FAIS</vt:lpstr>
      <vt:lpstr>PPA</vt:lpstr>
      <vt:lpstr>ECG</vt:lpstr>
      <vt:lpstr>EPC</vt:lpstr>
      <vt:lpstr>ADS-1</vt:lpstr>
      <vt:lpstr>ADS-2</vt:lpstr>
      <vt:lpstr>SAP</vt:lpstr>
      <vt:lpstr>FIC</vt:lpstr>
      <vt:lpstr>AP-FAFA</vt:lpstr>
      <vt:lpstr>Formato 6d</vt:lpstr>
      <vt:lpstr>CG</vt:lpstr>
      <vt:lpstr>CAT_PPI</vt:lpstr>
      <vt:lpstr>CAT_PP</vt:lpstr>
      <vt:lpstr>CAT_CONSO</vt:lpstr>
      <vt:lpstr>EPC!_Toc256789589</vt:lpstr>
      <vt:lpstr>'ADS-2'!Área_de_impresión</vt:lpstr>
      <vt:lpstr>'AP_RF 111120 FISCALES'!Área_de_impresión</vt:lpstr>
      <vt:lpstr>'AP_RF 15O220 PART.FED.'!Área_de_impresión</vt:lpstr>
      <vt:lpstr>'AP_RF 15O320  PART.FED.'!Área_de_impresión</vt:lpstr>
      <vt:lpstr>'AP_RF 15O520  PART.FED.'!Área_de_impresión</vt:lpstr>
      <vt:lpstr>'AP_RF 15O620  PART.FED.'!Área_de_impresión</vt:lpstr>
      <vt:lpstr>'AP_RF 15OB20  PART.FED.'!Área_de_impresión</vt:lpstr>
      <vt:lpstr>'AP_RF 15OG20  PART.FED.'!Área_de_impresión</vt:lpstr>
      <vt:lpstr>'AP_RF 25P120 FORTAMUN'!Área_de_impresión</vt:lpstr>
      <vt:lpstr>'AP_RF 25P620 FAIS'!Área_de_impresión</vt:lpstr>
      <vt:lpstr>'AP-FAFA'!Área_de_impresión</vt:lpstr>
      <vt:lpstr>'A-PP'!Área_de_impresión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'AP_RF 111120 FISCALES'!Títulos_a_imprimir</vt:lpstr>
      <vt:lpstr>'AP_RF 15O220 PART.FED.'!Títulos_a_imprimir</vt:lpstr>
      <vt:lpstr>'AP_RF 15O320  PART.FED.'!Títulos_a_imprimir</vt:lpstr>
      <vt:lpstr>'AP_RF 15O520  PART.FED.'!Títulos_a_imprimir</vt:lpstr>
      <vt:lpstr>'AP_RF 15O620  PART.FED.'!Títulos_a_imprimir</vt:lpstr>
      <vt:lpstr>'AP_RF 15OB20  PART.FED.'!Títulos_a_imprimir</vt:lpstr>
      <vt:lpstr>'AP_RF 15OG20  PART.FED.'!Títulos_a_imprimir</vt:lpstr>
      <vt:lpstr>'AP_RF 25P120 FORTAMUN'!Títulos_a_imprimir</vt:lpstr>
      <vt:lpstr>'AP_RF 25P620 FAIS'!Títulos_a_imprimir</vt:lpstr>
      <vt:lpstr>'AP-FAFA'!Títulos_a_imprimir</vt:lpstr>
      <vt:lpstr>'A-PP'!Títulos_a_imprimir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2022-03-28T16:03:30Z</cp:lastPrinted>
  <dcterms:created xsi:type="dcterms:W3CDTF">2007-06-29T21:15:18Z</dcterms:created>
  <dcterms:modified xsi:type="dcterms:W3CDTF">2022-03-30T19:42:30Z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